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docs.live.net/93d97bae7dfbf29a/Dokumentumok/STARTUP_FACTORY/STARTUP_FACTORY_BNLgepen/Belso_elj_SF_SABLON/Startup_dokum_sablon/"/>
    </mc:Choice>
  </mc:AlternateContent>
  <xr:revisionPtr revIDLastSave="0" documentId="8_{65F9568D-1337-4297-A342-A3AD3BE0ACD7}" xr6:coauthVersionLast="46" xr6:coauthVersionMax="46" xr10:uidLastSave="{00000000-0000-0000-0000-000000000000}"/>
  <bookViews>
    <workbookView xWindow="-120" yWindow="-120" windowWidth="29040" windowHeight="15840" tabRatio="848" xr2:uid="{77237DC0-91D3-424A-971E-657785AACF00}"/>
  </bookViews>
  <sheets>
    <sheet name="TELJES KÖLTSÉGVETÉSI TERV" sheetId="5" r:id="rId1"/>
    <sheet name="Kitöltési útmutató" sheetId="6" r:id="rId2"/>
    <sheet name="Költségtípusok szabályai" sheetId="7" r:id="rId3"/>
    <sheet name="Projekt összköltsége" sheetId="1" r:id="rId4"/>
    <sheet name="Bérköltség - legnagyobb" sheetId="2" r:id="rId5"/>
    <sheet name="MAX mérték %" sheetId="3" r:id="rId6"/>
    <sheet name="MIN mérték %" sheetId="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8" i="5" l="1"/>
  <c r="N27" i="5"/>
  <c r="N26" i="5"/>
  <c r="N25" i="5"/>
  <c r="N24" i="5"/>
  <c r="N23" i="5"/>
  <c r="N22" i="5"/>
  <c r="N21" i="5"/>
  <c r="N20" i="5"/>
  <c r="N19" i="5"/>
  <c r="N18" i="5"/>
  <c r="N17" i="5"/>
  <c r="N16" i="5"/>
  <c r="N15" i="5"/>
  <c r="N14" i="5"/>
  <c r="N13" i="5"/>
  <c r="M29" i="5" l="1"/>
  <c r="N29" i="5"/>
  <c r="L29" i="5" l="1"/>
  <c r="I24" i="5"/>
  <c r="H28" i="5"/>
  <c r="I28" i="5" s="1"/>
  <c r="H27" i="5"/>
  <c r="I27" i="5" s="1"/>
  <c r="H26" i="5"/>
  <c r="I26" i="5" s="1"/>
  <c r="H25" i="5"/>
  <c r="I25" i="5" s="1"/>
  <c r="H24" i="5"/>
  <c r="D2" i="4" s="1"/>
  <c r="H23" i="5"/>
  <c r="I23" i="5" s="1"/>
  <c r="H22" i="5"/>
  <c r="I22" i="5" s="1"/>
  <c r="H21" i="5"/>
  <c r="D4" i="3" s="1"/>
  <c r="C5" i="2"/>
  <c r="D5" i="2" s="1"/>
  <c r="C4" i="2"/>
  <c r="D4" i="2" s="1"/>
  <c r="C3" i="2"/>
  <c r="D3" i="2" s="1"/>
  <c r="C2" i="2"/>
  <c r="D2" i="2" s="1"/>
  <c r="D3" i="4" l="1"/>
  <c r="D3" i="3"/>
  <c r="I21" i="5"/>
  <c r="H16" i="5" l="1"/>
  <c r="H20" i="5" l="1"/>
  <c r="I20" i="5" s="1"/>
  <c r="H19" i="5"/>
  <c r="I19" i="5" s="1"/>
  <c r="H15" i="5" l="1"/>
  <c r="I15" i="5" s="1"/>
  <c r="I16" i="5"/>
  <c r="H17" i="5"/>
  <c r="I17" i="5" s="1"/>
  <c r="H18" i="5"/>
  <c r="I18" i="5" s="1"/>
  <c r="H13" i="5" l="1"/>
  <c r="H14" i="5"/>
  <c r="I14" i="5" l="1"/>
  <c r="D7" i="4"/>
  <c r="I13" i="5"/>
  <c r="I29" i="5" s="1"/>
  <c r="D5" i="4"/>
  <c r="H29" i="5"/>
  <c r="B5" i="1" s="1"/>
  <c r="C5" i="4" l="1"/>
  <c r="E7" i="4" s="1"/>
  <c r="C2" i="4"/>
  <c r="C2" i="3"/>
  <c r="C4" i="3"/>
  <c r="E4" i="3" s="1"/>
  <c r="C6" i="3"/>
  <c r="C3" i="3"/>
  <c r="E3" i="3" s="1"/>
  <c r="C5" i="3"/>
  <c r="B9" i="1"/>
  <c r="B7" i="1"/>
  <c r="E5" i="4" l="1"/>
  <c r="E3" i="4"/>
  <c r="E2" i="4"/>
</calcChain>
</file>

<file path=xl/sharedStrings.xml><?xml version="1.0" encoding="utf-8"?>
<sst xmlns="http://schemas.openxmlformats.org/spreadsheetml/2006/main" count="221" uniqueCount="142">
  <si>
    <t xml:space="preserve">Költségek </t>
  </si>
  <si>
    <t>Projekt összköltsége</t>
  </si>
  <si>
    <t>Projekt támogatási intenzitása</t>
  </si>
  <si>
    <t>Projekt keretében felhasználható támogatás</t>
  </si>
  <si>
    <t>Projekt inkubátor által finanszírozott része</t>
  </si>
  <si>
    <t>Projekt keretében felhasználható magántőke befektetés</t>
  </si>
  <si>
    <t>Költségtípus/ Tevékenységtípus</t>
  </si>
  <si>
    <t>Maximális elszámolható költség mértéke (Ft/fő/hó)</t>
  </si>
  <si>
    <r>
      <t>Támogatást igénylő által elszámolni kívánt</t>
    </r>
    <r>
      <rPr>
        <b/>
        <sz val="11"/>
        <color theme="1"/>
        <rFont val="Calibri"/>
        <family val="2"/>
        <charset val="238"/>
        <scheme val="minor"/>
      </rPr>
      <t xml:space="preserve"> legnagyobb költség</t>
    </r>
    <r>
      <rPr>
        <sz val="11"/>
        <color theme="1"/>
        <rFont val="Calibri"/>
        <family val="2"/>
        <charset val="238"/>
        <scheme val="minor"/>
      </rPr>
      <t xml:space="preserve"> (Ft/fő/hó)</t>
    </r>
  </si>
  <si>
    <t>54. Bérköltség - Kutató-fejlesztő munkatárs esetén</t>
  </si>
  <si>
    <t>54. Bérköltség - Technikus segédszemélyzet esetén</t>
  </si>
  <si>
    <t>54. Bérköltség - Marketing munkatárs esetén</t>
  </si>
  <si>
    <t>54. Bérköltség - Egyéb (startup ügyvezető)</t>
  </si>
  <si>
    <r>
      <rPr>
        <b/>
        <sz val="11"/>
        <color theme="1"/>
        <rFont val="Calibri"/>
        <family val="2"/>
        <charset val="238"/>
        <scheme val="minor"/>
      </rPr>
      <t>Maximális mértéke</t>
    </r>
    <r>
      <rPr>
        <sz val="11"/>
        <color theme="1"/>
        <rFont val="Calibri"/>
        <family val="2"/>
        <charset val="238"/>
        <scheme val="minor"/>
      </rPr>
      <t xml:space="preserve"> az összes elszámolható költségre vetítve (%)</t>
    </r>
  </si>
  <si>
    <t>Koordinációs költség</t>
  </si>
  <si>
    <t>Tájékoztatási költség</t>
  </si>
  <si>
    <t>11. Immateriális javak beszerzése</t>
  </si>
  <si>
    <t>13. Műszaki berendezések, gépek, járművek</t>
  </si>
  <si>
    <t>14. Egyéb berendezések, felszerelések járművekhez</t>
  </si>
  <si>
    <t>51. Anyagköltség</t>
  </si>
  <si>
    <t>52. Igénybevett szolgáltatások</t>
  </si>
  <si>
    <t>53. Egyéb szolgáltatások</t>
  </si>
  <si>
    <t>54. Bérköltség</t>
  </si>
  <si>
    <t>55. Személyi jellegű egyéb kifizetések</t>
  </si>
  <si>
    <t>56. Bérjárulék</t>
  </si>
  <si>
    <t>Le nem vonható ÁFA (Ft)</t>
  </si>
  <si>
    <t>Összes elszámolható költség (Ft)</t>
  </si>
  <si>
    <t>Tevékenység</t>
  </si>
  <si>
    <t>Költségtípus</t>
  </si>
  <si>
    <t>Megnevezés</t>
  </si>
  <si>
    <t>Egységár (Ft)</t>
  </si>
  <si>
    <t>Mennyi- ség</t>
  </si>
  <si>
    <t>Támogatás összege (Ft)</t>
  </si>
  <si>
    <t>Támo- gatási %</t>
  </si>
  <si>
    <t>52. Igénybe vett szolgáltatások költségei</t>
  </si>
  <si>
    <t>Jogi szolgáltatás</t>
  </si>
  <si>
    <t>Startupok számára a támogatást igénylő által nyújtott támogatási tevékenység</t>
  </si>
  <si>
    <t>startup ügyvezető bérköltsége</t>
  </si>
  <si>
    <t>startup ügyvezető bérjárulék költsége</t>
  </si>
  <si>
    <t>54. Bérköltség - Kutató-fejlesztő munkatárs esetében</t>
  </si>
  <si>
    <t>Kutató-fejlesztő munkatárs bérköltsége</t>
  </si>
  <si>
    <t>56. Bérjárulék - Kutató-fejlesztő munkatárs esetében</t>
  </si>
  <si>
    <t>Kutató-fejlesztő munkatárs bérjárulék költsége</t>
  </si>
  <si>
    <t>54. Bérköltség - Technikus segédszemélyzet esetében</t>
  </si>
  <si>
    <t>Technikus segédszemélyzet bérköltsége</t>
  </si>
  <si>
    <t>56. Bérjárulék - Technikus segédszemélyzet esetében</t>
  </si>
  <si>
    <t>Technikus segédszemélyzet bérjárulék költsége</t>
  </si>
  <si>
    <t>11. Immateriális javak</t>
  </si>
  <si>
    <t>Immateriális javak</t>
  </si>
  <si>
    <t>Közvetlenül a projekt szakmai tartalmához, céljához kapcsolódóan igénybevett tanácsadási és szolgáltatási költségek</t>
  </si>
  <si>
    <t>Pénzügyi tanácsadási díjak</t>
  </si>
  <si>
    <t>Startupok anyagköltségei</t>
  </si>
  <si>
    <t>A megvalósítási helyszín bérleti díja</t>
  </si>
  <si>
    <t>Startupok könyvelésének díja</t>
  </si>
  <si>
    <t>Tájékoztatási költségek</t>
  </si>
  <si>
    <t>Összesen:</t>
  </si>
  <si>
    <t>KÖLTSÉGVETÉSI TERV</t>
  </si>
  <si>
    <t xml:space="preserve">Pályázó neve: </t>
  </si>
  <si>
    <t xml:space="preserve">Pályázó adószáma: </t>
  </si>
  <si>
    <t>Pályázat címe:</t>
  </si>
  <si>
    <t xml:space="preserve">Tervezett időszak: </t>
  </si>
  <si>
    <t>A BNL START PARTNERS INKUBÁTORHÁZHOZ BENYÚJTANDÓ PÁLYÁZATI ANYAG RÉSZE!</t>
  </si>
  <si>
    <t>2020-1.1.4-STARTUP-2020-00003</t>
  </si>
  <si>
    <t>Beérkezés dátuma:</t>
  </si>
  <si>
    <t>Pályázati azonosító:</t>
  </si>
  <si>
    <t>Költség megnevezése, leírása</t>
  </si>
  <si>
    <t>KITÖLTÉSI ÚTMUTATÓ</t>
  </si>
  <si>
    <t>Pályázó neve</t>
  </si>
  <si>
    <t>Pályázó adószáma</t>
  </si>
  <si>
    <t>Pályázat címe</t>
  </si>
  <si>
    <t>Tervezett időszak</t>
  </si>
  <si>
    <t>Ugyanazt írd ide, mint az összes többi pályázati anyagra!</t>
  </si>
  <si>
    <t>Ez biztos egyértelmű.</t>
  </si>
  <si>
    <t>Mint a többi pályázati anyagon...</t>
  </si>
  <si>
    <t>Milyen dátumtól milyen dátumig tervezed a projektet (év.hó.nap.-év.hó.nap.)</t>
  </si>
  <si>
    <t>Mennyiség</t>
  </si>
  <si>
    <t>Támogatási %</t>
  </si>
  <si>
    <t>"Startupok számára a támogatást igénylő által nyújtott támogatási tevékenység" - ez egy kötött megnevezés, amelyen kérjük NE! változtass, mert ez azt jelzi nekünk, hogy az inkubátor milyen soron számolja el a költségeket.</t>
  </si>
  <si>
    <t>Ezek a tervezhető költségtípusok az elszámolható költségek köre pontos megnevezésével. A Címzetti Felhívás 6.1. pontjában meghatározottak szerint. A kötött megnevezéseken kérjük NE! változtass, mert ez azt jelzi, hogy az inkubátor milyen soron számolja el a költségeket.</t>
  </si>
  <si>
    <t>A Költségtípus BNL szerinti megnevezése, amelyen kérjük NE! változtass, mert ez azt jelzi nekünk, hogy az inkubátor milyen soron számolja el a költségeket.</t>
  </si>
  <si>
    <t>A startup számára szabadon részletezhető, hogy a költségtípus kategóriáján belül milyen alcsoportok szükségesek. Amennyiben megegyezik a megnevezés oszlopban lévő meghatározással elegendő azok feltüntetése ebben az oszlopban is. Ha több bontás szükséges akkor annyi sorral bővíteni szükséges a költségvetési tervet beszúrással, figyelemmel arra hogy a sor minden celláját szükséges kitölteni.</t>
  </si>
  <si>
    <t>Hányszor merül fel az adott költség a projekt ideje alatt. Pl. ha valakit 8 hónapon keresztül tervezel egy adott munkakörben elszámolni a projekt terhére, akkor itt 8 szerepeljen.</t>
  </si>
  <si>
    <t>Szolgáltatások, vásárolt tételek esetében az egy alkalomra, darabra jutó nettó, áfa nélküli érték.</t>
  </si>
  <si>
    <t>Szolgáltatások, vásárolt tételek esetében az egy alkalomra, darabra jutó bruttó, áfával kalkulált érték.</t>
  </si>
  <si>
    <t>A támogatási % a pályázatban 80%, kérjük ezen NE! változtass.</t>
  </si>
  <si>
    <t>Szorozd össze a menniységet vagy a nettó egységárral (ha nem vagy áfa visszaigénylő, akkor a bruttó egységárral), vagy a bérköltséggel - attól függően, hogy milyen típusú költséget terveztél az adott soron.</t>
  </si>
  <si>
    <t>Az összesen elszámolható költség 20%-a kerüljön beírásra.</t>
  </si>
  <si>
    <t>Bérköltség</t>
  </si>
  <si>
    <t>Bérjárulék</t>
  </si>
  <si>
    <t>Amennyiben munkaviszony vagy megbízási jogviszony keretében terveztél költséget, akkor ide írd a bruttó bért, amivel számolsz a mennyiségi egységre.</t>
  </si>
  <si>
    <t>Amennyiben munkaviszony vagy megbízási jogviszony keretében terveztél költséget, akkor ide írd a bruttó bér járulékait amivel számolsz a mennyiségi egységre.</t>
  </si>
  <si>
    <r>
      <rPr>
        <b/>
        <sz val="11"/>
        <color theme="1"/>
        <rFont val="Garamond"/>
        <family val="1"/>
        <charset val="238"/>
      </rPr>
      <t>FIGYELEM!</t>
    </r>
    <r>
      <rPr>
        <sz val="11"/>
        <color theme="1"/>
        <rFont val="Garamond"/>
        <family val="1"/>
        <charset val="238"/>
      </rPr>
      <t xml:space="preserve"> A Címzetti felhívás 8.4. pontjában az inkubációs kérelemről való döntés során a Befektetési Bizottság tartalmi értékelés szempontjai között szerepel, hogy a költségvetési terv mennyire alapos, és hogyan illeszkedik a konstrukcióhoz. Erre való figyelemmel indikatív árajánlat csatolása a költségvetési terv készítésekor mindenképp ajánlott. Továbbá a Címzetti Felhívás 11. pontjában meghatározott az inkubációs megállapodás megkötéséhez szükséges dokumentumok között szerepel, hogy minden költségtétel alátámasztására szükséges 1 db, érvényes helyzet- és piacfelmérésben részt vevő által kiállított taájékoztatás, vagy ajánlat csatolása.  (Az árajánlati kötöttség minimum 90 nap kell legyen.) KIVÉTEL: bérköltség és bérjárulék.</t>
    </r>
  </si>
  <si>
    <t>Felhívjuk a pályázó figyelmét, hogy jelen KÖLTSÉGVETÉSI TERV a BNL Start Partners inkubátor pályázati csomag része. Az KÖLTSÉGVETÉSI TERV kizárólag a pályázati csomag többi dokumentumával együtt beküldve érvényes, önmagában a KÖLTSÉGVETÉSI TERV nem minősül pályázatnak.</t>
  </si>
  <si>
    <t>A pályázati csomag beküldendő dokumentumai:</t>
  </si>
  <si>
    <t>1. JELENTKEZÉSI ADATLAP</t>
  </si>
  <si>
    <t>2. PÁLYÁZATI ADATLAP</t>
  </si>
  <si>
    <t>3. NYILATKOZAT</t>
  </si>
  <si>
    <t>4. ÁTLÁTHATÓSÁGI NYILATKOZAT</t>
  </si>
  <si>
    <t>5. A start-up hivatalos képviselőjének eredeti aláírási címpéldánya vagy ügyvéd által hitelesített aláírásminta.</t>
  </si>
  <si>
    <t>6. A lezárt üzleti évvel rendelkező startup jóváhagyott beszámolója (kivéve: ha fel van töltve a http://e--beszamolo.im.gov.hu/ oldalra, vagy ha a gazdasági társaság nem rendelkezik lezárt üzleti évvel.</t>
  </si>
  <si>
    <t xml:space="preserve"> </t>
  </si>
  <si>
    <t>cégszerű aláírás</t>
  </si>
  <si>
    <t xml:space="preserve">Kelt: </t>
  </si>
  <si>
    <t>54. Bérköltség – egyéb foglalkoztatott (marketing munkatárs)</t>
  </si>
  <si>
    <t>56. Bérjárulékok – egyéb foglalkoztatott (marketing munkatárs)</t>
  </si>
  <si>
    <t>Marketing munkatárs bérköltsége</t>
  </si>
  <si>
    <t>Marketing munkatárs bérjárulék költsége</t>
  </si>
  <si>
    <t>Útmutató szerinti szabályok</t>
  </si>
  <si>
    <r>
      <rPr>
        <b/>
        <sz val="11"/>
        <color theme="1"/>
        <rFont val="Garamond"/>
        <family val="1"/>
        <charset val="238"/>
      </rPr>
      <t>11. IMMATERIÁLIS JAVAK:</t>
    </r>
    <r>
      <rPr>
        <sz val="11"/>
        <color theme="1"/>
        <rFont val="Garamond"/>
        <family val="1"/>
        <charset val="238"/>
      </rPr>
      <t xml:space="preserve">
Immateriális javak beszerzése esetén kötelező csatolni az Útmutató 9.2 pontjában rögzítetteknek megfelelő árajánlatot és az immateriális javak amortizációs költségének elszámolása esetén az értékcsökkenés elszámolását alátámasztó számviteli politikát (amennyiben az értékcsökkenés elszámolása nem a TAO szerinti kulcsok alapján történik).
Nem gyártási jellegű licenc és know-how vásárlása kizárólag abban az esetben számolható el, ha azt a kedvezményezett továbbfejlesztés céljából, a projektben szereplő, kötelező vállalás teljesítéséhez közvetlenül használja fel.
</t>
    </r>
    <r>
      <rPr>
        <b/>
        <sz val="11"/>
        <color theme="1"/>
        <rFont val="Garamond"/>
        <family val="1"/>
        <charset val="238"/>
      </rPr>
      <t xml:space="preserve">7.1.5.1. Az immateriális javak amortizációs költségének elszámolása:
</t>
    </r>
    <r>
      <rPr>
        <sz val="11"/>
        <color theme="1"/>
        <rFont val="Garamond"/>
        <family val="1"/>
        <charset val="238"/>
      </rPr>
      <t xml:space="preserve">Külső forrásokból szokásos piaci feltételek mellett megvásárolt vagy licencia tárgyát képező ismeretek és szabadalmak értékcsökkenésének összege (amortizációs költsége) a kutatási projektben való használat mértékéig és idejére számolható el. Amennyiben ezeket az eszközöket a kutatási projektben nem használják fel teljes élettartamukban, úgy csak a kutatási projekt időtartamának megfelelő értékcsökkenési ráfordítás (amortizációs költség) számolható el.
</t>
    </r>
    <r>
      <rPr>
        <b/>
        <sz val="11"/>
        <color theme="1"/>
        <rFont val="Garamond"/>
        <family val="1"/>
        <charset val="238"/>
      </rPr>
      <t>7.1.5.2. Az immateriális javak bekerülési értékének elszámolása:</t>
    </r>
    <r>
      <rPr>
        <sz val="11"/>
        <color theme="1"/>
        <rFont val="Garamond"/>
        <family val="1"/>
        <charset val="238"/>
      </rPr>
      <t xml:space="preserve">
A projekt megvalósításához szükséges immateriális javak (pl. szellemi termékek felhasználásának joga, licencek) bekerülési értéke számolható el.
A regionális beruházási támogatás keretében beszerzett immateriális javak a projekt megvalósítási időszakának végéig a termelési célra nem használhatóak.
Kutató-tudásközvetítő szervezet nem gazdasági tevékenységének támogatása estén az immateriális javak bekerülési értéke elszámolható.</t>
    </r>
  </si>
  <si>
    <t>Útmutató szerinti további lényeges szabályok</t>
  </si>
  <si>
    <r>
      <rPr>
        <b/>
        <sz val="11"/>
        <color theme="1"/>
        <rFont val="Garamond"/>
        <family val="1"/>
        <charset val="238"/>
      </rPr>
      <t>54. BÉRKÖLTSÉG</t>
    </r>
    <r>
      <rPr>
        <sz val="11"/>
        <color theme="1"/>
        <rFont val="Garamond"/>
        <family val="1"/>
        <charset val="238"/>
      </rPr>
      <t xml:space="preserve">
Kizárólag a projektben részt vevők munkaszerződés szerinti bére vagy megbízási jogviszony esetén a megbízási szerződés alapján a megbízási díj számolható el.
A bérköltség csak a ténylegesen kifizetett munkabér alapján a projekt keretében való foglalkoztatás arányában számolható el munkaidő-kimutatás alapján.
Bérköltségek között elszámolható költség a megbízási szerződés keretében történő munkavégzés, valamint a szellemi alkotásra kötött felhasználási szerződésben rögzített személyes közreműködés díja.
Bérköltségek között elszámolható a távmunkavégzés keretében történő foglalkoztatás után járó bér is.
Bérként kizárólag a projekt céljainak megvalósításával összefüggésben, a munkaviszony, kinevezés alapján közvetlenül vagy közvetve nyújtott pénzbeli juttatások olyan mértékben számolhatóak el, amilyen mértékben a támogatott projekthez kapcsolódnak.
</t>
    </r>
    <r>
      <rPr>
        <b/>
        <sz val="11"/>
        <color theme="1"/>
        <rFont val="Garamond"/>
        <family val="1"/>
        <charset val="238"/>
      </rPr>
      <t xml:space="preserve">56. BÉRJÁRULÉKOK
</t>
    </r>
    <r>
      <rPr>
        <sz val="11"/>
        <color theme="1"/>
        <rFont val="Garamond"/>
        <family val="1"/>
        <charset val="238"/>
      </rPr>
      <t>A személyi jellegű ráfordítások alapján megállapított bérjárulékok, melyek a hatályos jogszabályban (a szociális hozzájárulási adóról szóló 2018. évi LII. törvény 2. §)) foglalt mértékig számolhatók el. A bérjárulékok olyan mértékben elszámolhatóak, amilyen mértékben a támogatott projekthez kapcsolódnak.
KIVA esetén kizárólag a bérköltség (54.) és személyi jellegű egyéb kifizetés (55.) számolható el.
A személyi kiadások elszámolása a támogatott projektben való foglalkoztatás arányában, a végzett tevékenység mértékéig lehetséges.</t>
    </r>
  </si>
  <si>
    <t>54. Bérköltség - Egyéb, projektmenedzser (startup ügyvezető)</t>
  </si>
  <si>
    <t>56. Bérjárulék - Egyéb, projektmenedzser (startup ügyvezető)</t>
  </si>
  <si>
    <r>
      <rPr>
        <b/>
        <sz val="11"/>
        <color theme="1"/>
        <rFont val="Garamond"/>
        <family val="1"/>
        <charset val="238"/>
      </rPr>
      <t>7.1.2.8. Tájékoztatási tevékenység esetében:</t>
    </r>
    <r>
      <rPr>
        <sz val="11"/>
        <color theme="1"/>
        <rFont val="Garamond"/>
        <family val="1"/>
        <charset val="238"/>
      </rPr>
      <t xml:space="preserve">
A támogatást elnyert projekt céljáról, hasznáról, a futamidő második felében az elért eredményről
való tájékoztatási költségek számolhatók el. A projekt eredményeinek elterjesztése pl. technikai és
tudományos konferenciákon, tudományos és műszaki lapokban, szabadon hozzáférhető adattárakon vagy nyílt és szabad forráskódú szoftvereken keresztül történhet.
A nyilvánosság tájékoztatásába, az eredmények elterjesztésébe a következők tartoznak:
a) projekttábla készítése, amely az intézmény, cég, labor stb. falán elhelyezendő. A tábla tartalmazza: a projekt elnevezését és futamidejét, az elnyert támogatás összegét, az NKFI
Hivatal és az Innovációs és Technológiai Minisztérium megnevezését és a támogatás forrását (NKFI Alap);
b) konferencián, workshopon, kiállításon használható kiegészítő eszközök: tábla, molinó, kiadvány, meghívó stb.;
c) a projekthez kapcsolódó publikáció (papír alapú, elektronikus, könyv, folyóirat cikk, CD stb.);
d) egyéb más, az adott projekthez illeszkedő kommunikációs eszközök (a projektről szóló kiadványok, információs füzetek készítése).</t>
    </r>
  </si>
  <si>
    <r>
      <rPr>
        <b/>
        <sz val="11"/>
        <color theme="1"/>
        <rFont val="Garamond"/>
        <family val="1"/>
        <charset val="238"/>
      </rPr>
      <t>7.1.2.6. Általános költségek esetében:</t>
    </r>
    <r>
      <rPr>
        <sz val="11"/>
        <color theme="1"/>
        <rFont val="Garamond"/>
        <family val="1"/>
        <charset val="238"/>
      </rPr>
      <t xml:space="preserve">
Az általános költségek nem kapcsolhatók közvetlenül teljes mértékben egy adott folyamathoz, vagy tevékenységhez, azonban elengedhetetlenek a tevékenység végzéséhez. Ilyen költségek a
következők:
h) projekt megvalósítását közvetetten szolgáló tevékenység költségek (</t>
    </r>
    <r>
      <rPr>
        <b/>
        <sz val="11"/>
        <color theme="1"/>
        <rFont val="Garamond"/>
        <family val="1"/>
        <charset val="238"/>
      </rPr>
      <t>jogi</t>
    </r>
    <r>
      <rPr>
        <sz val="11"/>
        <color theme="1"/>
        <rFont val="Garamond"/>
        <family val="1"/>
        <charset val="238"/>
      </rPr>
      <t>, adminisztratív, igazgatási, könyvelési, bérszámfejtési, ellenőrzési, kontrolling és egyéb, a projekt megvalósítását közvetetten szolgáló tevékenységek ráfordításai).</t>
    </r>
  </si>
  <si>
    <r>
      <rPr>
        <b/>
        <sz val="11"/>
        <color theme="1"/>
        <rFont val="Garamond"/>
        <family val="1"/>
        <charset val="238"/>
      </rPr>
      <t>7.1.2.6. Általános költségek esetében:</t>
    </r>
    <r>
      <rPr>
        <sz val="11"/>
        <color theme="1"/>
        <rFont val="Garamond"/>
        <family val="1"/>
        <charset val="238"/>
      </rPr>
      <t xml:space="preserve">
Az általános költségek nem kapcsolhatók közvetlenül teljes mértékben egy adott folyamathoz, vagy tevékenységhez, azonban elengedhetetlenek a tevékenység végzéséhez. Ilyen költségek a
következők:
h) projekt megvalósítását közvetetten szolgáló tevékenység költségek (jogi, adminisztratív, igazgatási, </t>
    </r>
    <r>
      <rPr>
        <b/>
        <sz val="11"/>
        <color theme="1"/>
        <rFont val="Garamond"/>
        <family val="1"/>
        <charset val="238"/>
      </rPr>
      <t>könyvelési</t>
    </r>
    <r>
      <rPr>
        <sz val="11"/>
        <color theme="1"/>
        <rFont val="Garamond"/>
        <family val="1"/>
        <charset val="238"/>
      </rPr>
      <t>, bérszámfejtési, ellenőrzési, kontrolling és egyéb, a projekt megvalósítását közvetetten szolgáló tevékenységek ráfordításai).</t>
    </r>
  </si>
  <si>
    <r>
      <rPr>
        <b/>
        <sz val="11"/>
        <color theme="1"/>
        <rFont val="Garamond"/>
        <family val="1"/>
        <charset val="238"/>
      </rPr>
      <t>7.1.2.6. Általános költségek esetében:</t>
    </r>
    <r>
      <rPr>
        <sz val="11"/>
        <color theme="1"/>
        <rFont val="Garamond"/>
        <family val="1"/>
        <charset val="238"/>
      </rPr>
      <t xml:space="preserve">
Az általános költségek nem kapcsolhatók közvetlenül teljes mértékben egy adott folyamathoz, vagy tevékenységhez, azonban elengedhetetlenek a tevékenység végzéséhez. Ilyen költségek a
következők:
h) projekt megvalósítását közvetetten szolgáló tevékenység költségek (jogi, </t>
    </r>
    <r>
      <rPr>
        <b/>
        <sz val="11"/>
        <color theme="1"/>
        <rFont val="Garamond"/>
        <family val="1"/>
        <charset val="238"/>
      </rPr>
      <t>adminisztratív</t>
    </r>
    <r>
      <rPr>
        <sz val="11"/>
        <color theme="1"/>
        <rFont val="Garamond"/>
        <family val="1"/>
        <charset val="238"/>
      </rPr>
      <t>, igazgatási, könyvelési, bérszámfejtési,</t>
    </r>
    <r>
      <rPr>
        <b/>
        <sz val="11"/>
        <color theme="1"/>
        <rFont val="Garamond"/>
        <family val="1"/>
        <charset val="238"/>
      </rPr>
      <t xml:space="preserve"> ellenőrzési</t>
    </r>
    <r>
      <rPr>
        <sz val="11"/>
        <color theme="1"/>
        <rFont val="Garamond"/>
        <family val="1"/>
        <charset val="238"/>
      </rPr>
      <t>, kontrolling és egyéb, a projekt megvalósítását közvetetten szolgáló tevékenységek ráfordításai).</t>
    </r>
  </si>
  <si>
    <r>
      <t>7.1.2.6. Általános költségek esetében:</t>
    </r>
    <r>
      <rPr>
        <sz val="11"/>
        <color theme="1"/>
        <rFont val="Garamond"/>
        <family val="1"/>
        <charset val="238"/>
      </rPr>
      <t xml:space="preserve">
Az általános költségek nem kapcsolhatók közvetlenül teljes mértékben egy adott folyamathoz, vagy tevékenységhez, azonban elengedhetetlenek a tevékenység végzéséhez. Ilyen költségek a
következők:
b) a projektmegvalósításhoz kötődő és indokolt bérleti díjak:
 </t>
    </r>
    <r>
      <rPr>
        <b/>
        <sz val="11"/>
        <color theme="1"/>
        <rFont val="Garamond"/>
        <family val="1"/>
        <charset val="238"/>
      </rPr>
      <t>a megvalósítási helyszín bérleti díja</t>
    </r>
    <r>
      <rPr>
        <sz val="11"/>
        <color theme="1"/>
        <rFont val="Garamond"/>
        <family val="1"/>
        <charset val="238"/>
      </rPr>
      <t xml:space="preserve">,
 eszközbérlet,
</t>
    </r>
  </si>
  <si>
    <r>
      <rPr>
        <b/>
        <sz val="11"/>
        <color theme="1"/>
        <rFont val="Garamond"/>
        <family val="1"/>
        <charset val="238"/>
      </rPr>
      <t>7.1.2.1. Alkalmazott (ipari) kutatás/kísérleti fejlesztés esetében:</t>
    </r>
    <r>
      <rPr>
        <sz val="11"/>
        <color theme="1"/>
        <rFont val="Garamond"/>
        <family val="1"/>
        <charset val="238"/>
      </rPr>
      <t xml:space="preserve">
Közvetlenül a projekt szakmai tartalmához, céljához kapcsolódóan igénybevett tanácsadási és szolgáltatási díjak, beleértve a minőség-, környezet- és egyéb irányítási, vezetési, hitelesítési 
rendszerek, szabványok bevezetéséhez és tanúsíttatásához kapcsolódó költségeket, a kutatással összefüggő szakmai szolgáltatások költségei, amelyeket kizárólag a projekt keretében végzett kutatási tevékenységhez vettek igénybe, valamint megvásárolt vagy licencia tárgyát képező ismeretek és szabadalmak költségei számolhatóak el.
</t>
    </r>
    <r>
      <rPr>
        <b/>
        <sz val="11"/>
        <color theme="1"/>
        <rFont val="Garamond"/>
        <family val="1"/>
        <charset val="238"/>
      </rPr>
      <t>7.1.2.2. Koordinációs tevékenység esetében:</t>
    </r>
    <r>
      <rPr>
        <sz val="11"/>
        <color theme="1"/>
        <rFont val="Garamond"/>
        <family val="1"/>
        <charset val="238"/>
      </rPr>
      <t xml:space="preserve">
A projekt érdekében ténylegesen felmerült alábbi koordinációs tevékenységhez kapcsolódó költségek számolhatóak el:
a) a projektmegvalósítás alatti projektmenedzsmenthez igénybevett szakértői szolgáltatás díjak,
b) megbeszélésekhez kapcsolódó költségek (pl.: terembérlet, informatikai költségek, tolmács,
fordítás).
</t>
    </r>
    <r>
      <rPr>
        <b/>
        <sz val="11"/>
        <color theme="1"/>
        <rFont val="Garamond"/>
        <family val="1"/>
        <charset val="238"/>
      </rPr>
      <t>7.1.2.4. Iparjogvédelmi tevékenység esetében:</t>
    </r>
    <r>
      <rPr>
        <sz val="11"/>
        <color theme="1"/>
        <rFont val="Garamond"/>
        <family val="1"/>
        <charset val="238"/>
      </rPr>
      <t xml:space="preserve">
Iparjogvédelmi szolgáltatások díja kizárólag abban az esetben számolható el, amennyiben a számla kiállítója szabadalmi ügyvivő vagy Magyar Ügyvédi Kamara által nyilvántartásba vett ügyvédi iroda vagy ügyvéd, a Szellemi Tulajdon Nemzeti Hivatala (a továbbiakban: SZTNH) vagy az SZTNH vagyonkezelésében működő nonprofit gazdasági társaság, vagy szellemi tulajdonnal kapcsolatos szakpolitika végrehajtásáért felelős uniós, nemzetközi vagy tagállami szerv vagy uniós vagy tagállami tulajdonban álló, szellemi tulajdonnal kapcsolatos szakpolitika végrehajtásáért felelős nonprofit gazdasági társaság.
</t>
    </r>
    <r>
      <rPr>
        <b/>
        <sz val="11"/>
        <color theme="1"/>
        <rFont val="Garamond"/>
        <family val="1"/>
        <charset val="238"/>
      </rPr>
      <t>7.1.2.5. Reprezentációs tevékenység esetében:</t>
    </r>
    <r>
      <rPr>
        <sz val="11"/>
        <color theme="1"/>
        <rFont val="Garamond"/>
        <family val="1"/>
        <charset val="238"/>
      </rPr>
      <t xml:space="preserve">
A projekt érdekében, szakmai tevékenységhez kapcsolódó megbeszéléseken ténylegesen felmerült
reprezentációs költségek (rendezvényszervezés és kapcsolódó ellátási, ún. „catering” költségek) számolhatók el.
</t>
    </r>
    <r>
      <rPr>
        <b/>
        <sz val="11"/>
        <color theme="1"/>
        <rFont val="Garamond"/>
        <family val="1"/>
        <charset val="238"/>
      </rPr>
      <t>7.1.2.7. Piacra jutáshoz kapcsolódó tevékenység esetében:</t>
    </r>
    <r>
      <rPr>
        <sz val="11"/>
        <color theme="1"/>
        <rFont val="Garamond"/>
        <family val="1"/>
        <charset val="238"/>
      </rPr>
      <t xml:space="preserve">
A piacra jutáshoz kapcsolódó tevékenységgel összefüggésben az alábbi költségtételek számolhatóak el:
a) vásárokon, kiállításokon való részvételi díj, regisztrációs díj,
b) a kiállító helyiség, terület, stand bérleti díja
c) utazási költség,
d) szállás költség,
e) marketingeszközök elkészítése, beszerzése, formatervezése,
f) a KFI tevékenység eredményeként létrehozott termékre, technológiára, szolgáltatásra vonatkozó piackutatás, üzleti terv készítése,
g) promóciós költségek (marketingeszközök készítése, beszerzése).
</t>
    </r>
    <r>
      <rPr>
        <b/>
        <sz val="11"/>
        <color theme="1"/>
        <rFont val="Garamond"/>
        <family val="1"/>
        <charset val="238"/>
      </rPr>
      <t>7.1.2.9. Utazáshoz kapcsolódó tevékenység</t>
    </r>
    <r>
      <rPr>
        <sz val="11"/>
        <color theme="1"/>
        <rFont val="Garamond"/>
        <family val="1"/>
        <charset val="238"/>
      </rPr>
      <t xml:space="preserve">
Kiküldetés alatt elszámolható:
a) az utazás költsége (a 2. osztályú tömegközlekedési eszközön; külföldre repülőgéppel történő utazás esetén turista osztályú repülőjegy; hivatali vagy saját gépjármű használata esetén a megtett kilométerek alapján a tényleges üzemanyag-költség vagy az adóhatóság által közzétett elszámolható üzemanyag-költség; parkolási díj és a kiküldetés időtartamára eső autópálya használati díj; utasbiztosítás és a vízum költsége; helyi közlekedés költségei),
b) a szállás költsége,
c) a konferencia regisztrációs díja, amennyiben a Felhívás konferencián való részvételi lehetőséget biztosít.
Konferenciához kapcsolódó kiküldetés esetén adott konferenciához kapcsolódó regisztráció, szállás és utazás számolható el, melynek indokoltságát alá kell támasztani a konferencián előadott
szakmai anyaggal (előadás, poszter, kerekasztal beszélgetés, workshop stb.). Amennyiben a Felhívás konferencián való részvételi lehetőséget biztosít, a projekt azon résztvevőjének az útiköltsége számolható el, aki a konferencián előad.</t>
    </r>
  </si>
  <si>
    <r>
      <t xml:space="preserve">A Működési kézikönyv szerinti ’Projektkoordináció’ szakmai feladat esetén kizárólag a startup vállalkozás ügyvezetőjének személyi kiadásai számolhatóak el.
</t>
    </r>
    <r>
      <rPr>
        <b/>
        <sz val="11"/>
        <color theme="1"/>
        <rFont val="Garamond"/>
        <family val="1"/>
        <charset val="238"/>
      </rPr>
      <t>7.1.1.2. Projektmenedzser esetében:</t>
    </r>
    <r>
      <rPr>
        <sz val="11"/>
        <color theme="1"/>
        <rFont val="Garamond"/>
        <family val="1"/>
        <charset val="238"/>
      </rPr>
      <t xml:space="preserve">
Kizárólag a projektmenedzsment tevékenységével foglalkozó személyek bére és annak járulékai, valamint személyi jellegű egyéb kifizetései számolhatók el.
</t>
    </r>
  </si>
  <si>
    <r>
      <rPr>
        <b/>
        <sz val="11"/>
        <color theme="1"/>
        <rFont val="Garamond"/>
        <family val="1"/>
        <charset val="238"/>
      </rPr>
      <t xml:space="preserve">7.1.1.1. Kutató-fejlesztő munkatárs, technikus, segédszemélyzet esetében: 
</t>
    </r>
    <r>
      <rPr>
        <sz val="11"/>
        <color theme="1"/>
        <rFont val="Garamond"/>
        <family val="1"/>
        <charset val="238"/>
      </rPr>
      <t>Kutató-fejlesztő munkatárs bére és annak járulékai, valamint személyi jellegű egyéb kifizetései csak akkor számolhatók el, ha a projekt témájához kapcsolódó területen rendelkezik végzettséggel vagy legalább 3 éves szakmai tapasztalattal; tevékenysége közvetlenül a projekt végrehajtásához kapcsolódik, és munkaköri feladatát képezi, amely a munkaköri leírásban vagy a munkaszerződésben, vagy megbízási szerződésben rögzítésre kerül. 
Technikus munkatárs és segédszemélyzet bére és annak járulékai, valamint személyi jellegű egyéb kifizetései csak akkor számolhatók el, ha tevékenysége közvetlenül a projekt végrehajtásához kapcsolódik, és munkaköri feladatát képezi, amely a munkaköri leírásban vagy a munkaszerződésben, vagy megbízási szerződésben rögzítésre kerül. A projekt keretében foglalkoztatott doktori hallgató bére és annak járulékai, valamint személyi jellegű egyéb kifizetései csak akkor számolhatóak el, ha a doktori szerződés a pályázatra vonatkozóan kiegészítésre, a pályázat keretében végzett tevékenység pedig igazolásra kerül.</t>
    </r>
  </si>
  <si>
    <r>
      <t xml:space="preserve">
</t>
    </r>
    <r>
      <rPr>
        <b/>
        <sz val="11"/>
        <color theme="1"/>
        <rFont val="Garamond"/>
        <family val="1"/>
        <charset val="238"/>
      </rPr>
      <t>7.1.1.3. Egyéb foglalkoztatott esetében</t>
    </r>
    <r>
      <rPr>
        <sz val="11"/>
        <color theme="1"/>
        <rFont val="Garamond"/>
        <family val="1"/>
        <charset val="238"/>
      </rPr>
      <t xml:space="preserve"> az alábbi személyek bére és annak járulékai,
valamint személyi jellegű egyéb kifizetései számolhatók el:
c) piacra jutáshoz kapcsolódó tevékenységgel összefüggő, releváns, legalább 3 éves szakmai
tapasztalattal rendelkező</t>
    </r>
    <r>
      <rPr>
        <b/>
        <sz val="11"/>
        <color theme="1"/>
        <rFont val="Garamond"/>
        <family val="1"/>
        <charset val="238"/>
      </rPr>
      <t xml:space="preserve"> marketing munkatárs.</t>
    </r>
  </si>
  <si>
    <r>
      <rPr>
        <b/>
        <sz val="11"/>
        <color theme="1"/>
        <rFont val="Garamond"/>
        <family val="1"/>
        <charset val="238"/>
      </rPr>
      <t>52. IGÉNYBE VETT SZOLGÁLTATÁSOK</t>
    </r>
    <r>
      <rPr>
        <sz val="11"/>
        <color theme="1"/>
        <rFont val="Garamond"/>
        <family val="1"/>
        <charset val="238"/>
      </rPr>
      <t xml:space="preserve">
Az igénybe vett szolgáltatások költségei esetében az Útmutató 9.2 pontjában rögzítetteknek megfelelő árajánlat csatolása kötelező.
9.2. Az árajánlatokhoz kapcsolódó szabályozás:
Minden alábbi költségtétel alátámasztására 3 db (a kutatás-fejlesztési projekthez nyújtott támogatás esetében igénybevett szolgáltatás vonatkozásában 1 db) érvényes árajánlat beszerzése szükséges a támogatási kérelem benyújtásáig. A támogatási kérelemhez az adott költségtétel alátámasztására csak a kiválasztott és a költségvetésbe tervezett ajánlatot szükséges csatolni.</t>
    </r>
    <r>
      <rPr>
        <b/>
        <sz val="11"/>
        <color theme="1"/>
        <rFont val="Garamond"/>
        <family val="1"/>
        <charset val="238"/>
      </rPr>
      <t xml:space="preserve"> Felhívjuk a figyelmet, hogy a piaci áron való beszerzés igazolásaként a projektre vonatkozó, elkülönítetten tárolt iratok között rendelkezésre kell állnia a Felhívásban és Útmutatóban meghatározott valamennyi árajánlatnak a támogatási szerződés/támogatói okirat rendelkezése szerint, amelyeket az NKFI Hivatal kérésére be kell mutatni. Amennyiben a projekt megvalósítása során a támogatási kérelemben rögzítettekhez képest újabb beszerzésre kerül sor, e beszerzés költségét is a jelen pontban meghatározott szabályok szerint kell árajánlattal alátámasztani.</t>
    </r>
    <r>
      <rPr>
        <sz val="11"/>
        <color theme="1"/>
        <rFont val="Garamond"/>
        <family val="1"/>
        <charset val="238"/>
      </rPr>
      <t xml:space="preserve">
Az árajánlatok elvárt tartalmi elemei:
</t>
    </r>
    <r>
      <rPr>
        <b/>
        <sz val="11"/>
        <color theme="1"/>
        <rFont val="Garamond"/>
        <family val="1"/>
        <charset val="238"/>
      </rPr>
      <t>a) Eszközbeszerzés esetén:</t>
    </r>
    <r>
      <rPr>
        <sz val="11"/>
        <color theme="1"/>
        <rFont val="Garamond"/>
        <family val="1"/>
        <charset val="238"/>
      </rPr>
      <t xml:space="preserve">
 az árajánlatban részt vevők megnevezését, aláírását, nyilatkozatát a kereskedői vagy gyártói státuszra vonatkozóan;
 egyedi gyártás esetén az erre vonatkozó gyártói nyilatkozat feltüntetését;
 az árajánlat tárgyának pontos megnevezését, típusát, műszaki paramétereit, szakmai jellemzőit, rendelésre gyártott beszerzés esetén a technikai feltételek és az egyedi költségkalkuláció részletes feltüntetését;
 tartozék beszerzése esetén annak jelölését, hogy mely eszközhöz tartozik;
 az árajánlattárgyának Vámtarifa Számát (VTSZ) számát;
 az árajánlat kiállításának dátumát, amely a támogatási kérelem benyújtását megelőző 90 napnál nem lehet régebbi;
 az egységárat, a nettó árat, az ÁFA-t és a bruttó árat;
 az eszköz gyártási évét és a forgalmazó nyilatkozatát arra vonatkozóan, hogy az eszköz új;
 amennyiben az árajánlat tartalmaz betanítást, szállítást, üzembe helyezést is, kérjük e költségeket külön feltüntetni;
 az árajánlatadó honlapjának elérését (amennyiben nem rendelkezik honlappal, úgy az árajánlatadó tevékenységi köréből eredő 3 darab referencia megadása szükséges a szállítási év, a cégnév, a szállított termék és az ár megadásával együtt).
</t>
    </r>
    <r>
      <rPr>
        <b/>
        <sz val="11"/>
        <color theme="1"/>
        <rFont val="Garamond"/>
        <family val="1"/>
        <charset val="238"/>
      </rPr>
      <t>b) Épület építése, korszerűsítése és alapinfrastruktúra fejlesztése esetén:</t>
    </r>
    <r>
      <rPr>
        <sz val="11"/>
        <color theme="1"/>
        <rFont val="Garamond"/>
        <family val="1"/>
        <charset val="238"/>
      </rPr>
      <t xml:space="preserve">
 a részletes építési, kivitelezési költségvetést, költségeket;
 az árajánlat tárgyának pontos megnevezését.
</t>
    </r>
    <r>
      <rPr>
        <b/>
        <sz val="11"/>
        <color theme="1"/>
        <rFont val="Garamond"/>
        <family val="1"/>
        <charset val="238"/>
      </rPr>
      <t>d) Igénybe vett szolgáltatás esetén:</t>
    </r>
    <r>
      <rPr>
        <sz val="11"/>
        <color theme="1"/>
        <rFont val="Garamond"/>
        <family val="1"/>
        <charset val="238"/>
      </rPr>
      <t xml:space="preserve">
 az árajánlatban részt vevők megnevezését, aláírását;
 az árajánlat tárgyának pontos megnevezését;
 az árajánlat érvényességét és/vagy kiállításának dátumát, amely a támogatási kérelem benyújtását megelőző 90 napnál nem lehet régebbi;
 az egységárat, a nettó árat, az ÁFA-t és a bruttó árat;
 az elvégzendő feladatok részletes szakmai tartalmát, valamint a keletkező (a megbízó részére átadásra kerülő) eredmény konkrét megnevezését;
 a ráfordított emberhónap számot feladatonként és azon belül munkavállalóként,
 a bevont szakértők megnevezését, munkakörét és szakképzettségét (alkalmazott (ipari) kutatás és kísérleti fejlesztés esetében);
 a becsült anyagjellegű költségeket (volumen*egységár) és egyéb költségeket nevesítve;
 az árajánlatadó honlapjának elérését.
Tájékoztatási tevékenység esetében árajánlat benyújtása nem kötelező.
Utazás, szakmai vásár, konferencia, szállás költség és kis összegű reklámköltség (maximum 500 ezer Ft értékű) esetében a fentiekben részletezett, teljes körű árajánlat helyett költségbecslés is benyújtható; ugyanakkor a projektre vonatkozó, elkülönítetten tárolt iratok között rendelkezésre kell állniuk a költségbecslést alátámasztó árajánlatoknak vagy számításoknak. Ezen költségbecslésnek kell a költségvetésben rögzítésre kerülnie.
Amennyiben az árajánlat összege nem forintban van meghatározva, szükséges azt átszámítani forintra az árajánlat kiállításának napján érvényes, hivatalos, MNB által közzétett árfolyamon. Nem magyar nyelvű árajánlat esetében magyar nyelvű fordítást is szükséges mellékelni a teljes ajánlatról. Nem szükséges hivatalos, fordítóiroda által készített fordítás.
Adott költségtétel vonatkozásában a támogatási kérelem benyújtásáig beszerzett árajánlatok közül azt az egyet kell a támogatási kérelem benyújtása során csatolni, amely a költségvetésben rögzítésre került.
</t>
    </r>
    <r>
      <rPr>
        <b/>
        <sz val="11"/>
        <color theme="1"/>
        <rFont val="Garamond"/>
        <family val="1"/>
        <charset val="238"/>
      </rPr>
      <t>Felhívjuk a figyelmet, hogy az árajánlatnak meg kell egyeznie a támogatási kérelemben szereplő költségvetési adatokkal.</t>
    </r>
    <r>
      <rPr>
        <sz val="11"/>
        <color theme="1"/>
        <rFont val="Garamond"/>
        <family val="1"/>
        <charset val="238"/>
      </rPr>
      <t xml:space="preserve">
</t>
    </r>
  </si>
  <si>
    <r>
      <t xml:space="preserve">9.2. Az árajánlatokhoz kapcsolódó szabályozás:
</t>
    </r>
    <r>
      <rPr>
        <sz val="11"/>
        <color theme="1"/>
        <rFont val="Garamond"/>
        <family val="1"/>
        <charset val="238"/>
      </rPr>
      <t>Minden alábbi költségtétel alátámasztására 3 db (a kutatás-fejlesztési projekthez nyújtott támogatás esetében igénybevett szolgáltatás vonatkozásában 1 db) érvényes árajánlat beszerzése szükséges a támogatási kérelem benyújtásáig. A támogatási kérelemhez az adott költségtétel alátámasztására csak a kiválasztott és a költségvetésbe tervezett ajánlatot szükséges csatolni.</t>
    </r>
    <r>
      <rPr>
        <b/>
        <sz val="11"/>
        <color theme="1"/>
        <rFont val="Garamond"/>
        <family val="1"/>
        <charset val="238"/>
      </rPr>
      <t xml:space="preserve"> Felhívjuk a figyelmet, hogy a piaci áron való beszerzés igazolásaként a projektre vonatkozó, elkülönítetten tárolt iratok között rendelkezésre kell állnia a Felhívásban és Útmutatóban meghatározott valamennyi árajánlatnak a támogatási szerződés/támogatói okirat rendelkezése szerint, amelyeket az NKFI Hivatal kérésére be kell mutatni. Amennyiben a projekt megvalósítása során a támogatási kérelemben rögzítettekhez képest újabb beszerzésre kerül sor, e beszerzés költségét is a jelen pontban meghatározott szabályok szerint kell árajánlattal alátámasztani.
Az árajánlatok elvárt tartalmi elemei:
c) Immateriális javak beszerzése esetén:
</t>
    </r>
    <r>
      <rPr>
        <sz val="11"/>
        <color theme="1"/>
        <rFont val="Garamond"/>
        <family val="1"/>
        <charset val="238"/>
      </rPr>
      <t> az árajánlatban részt vevők megnevezését, aláírását, nyilatkozatát a kereskedői vagy gyártói
státuszra vonatkozóan;
 az árajánlat tárgyának pontos megnevezését, típusát, szakmai jellemzőit;
 az árajánlat tárgyának TESZOR számát és megnevezését;
 az árajánlat kiállításának dátumát, amely a támogatási kérelem benyújtását megelőző 90
napnál nem lehet régebbi;
 az egységárat, a nettó árat, az ÁFA-t és a bruttó árat;
 az árajánlatadó honlapjának elérését.</t>
    </r>
    <r>
      <rPr>
        <b/>
        <sz val="11"/>
        <color theme="1"/>
        <rFont val="Garamond"/>
        <family val="1"/>
        <charset val="238"/>
      </rPr>
      <t xml:space="preserve">
Felhívjuk a figyelmet, hogy az árajánlatnak meg kell egyeznie a támogatási kérelemben szereplő költségvetési adatokkal.</t>
    </r>
  </si>
  <si>
    <r>
      <rPr>
        <b/>
        <sz val="11"/>
        <color theme="1"/>
        <rFont val="Garamond"/>
        <family val="1"/>
        <charset val="238"/>
      </rPr>
      <t>51. ANYAGKÖLTSÉG</t>
    </r>
    <r>
      <rPr>
        <sz val="11"/>
        <color theme="1"/>
        <rFont val="Garamond"/>
        <family val="1"/>
        <charset val="238"/>
      </rPr>
      <t xml:space="preserve">
Anyagköltségként közvetlenül a projekt megvalósításához vásárolt anyagok költségei számolhatóak el.
</t>
    </r>
    <r>
      <rPr>
        <b/>
        <sz val="11"/>
        <color theme="1"/>
        <rFont val="Garamond"/>
        <family val="1"/>
        <charset val="238"/>
      </rPr>
      <t xml:space="preserve">
7.1.3.1. Alapkutatás/alkalmazott (ipari) kutatás/kísérleti fejlesztés esetében:</t>
    </r>
    <r>
      <rPr>
        <sz val="11"/>
        <color theme="1"/>
        <rFont val="Garamond"/>
        <family val="1"/>
        <charset val="238"/>
      </rPr>
      <t xml:space="preserve">
Piaci feltételek szerint harmadik féltől beszerzett, a támogatott tevékenységhez közvetlenül kapcsolódó anyagok költsége számolható el, a támogatott projektben felhasznált mértékig
</t>
    </r>
    <r>
      <rPr>
        <b/>
        <sz val="11"/>
        <color theme="1"/>
        <rFont val="Garamond"/>
        <family val="1"/>
        <charset val="238"/>
      </rPr>
      <t>7.1.3.2. Reprezentációs tevékenység esetében:</t>
    </r>
    <r>
      <rPr>
        <sz val="11"/>
        <color theme="1"/>
        <rFont val="Garamond"/>
        <family val="1"/>
        <charset val="238"/>
      </rPr>
      <t xml:space="preserve">
A projekt érdekében, szakmai tevékenységhez kapcsolódó megbeszéléseken ténylegesen felmerült reprezentációs költségek (rendezvényszervezés és kapcsolódó ellátási, ún. „catering” költségek) számolhatók el.
</t>
    </r>
    <r>
      <rPr>
        <b/>
        <sz val="11"/>
        <color theme="1"/>
        <rFont val="Garamond"/>
        <family val="1"/>
        <charset val="238"/>
      </rPr>
      <t>7.1.3.3. Általános költségek:</t>
    </r>
    <r>
      <rPr>
        <sz val="11"/>
        <color theme="1"/>
        <rFont val="Garamond"/>
        <family val="1"/>
        <charset val="238"/>
      </rPr>
      <t xml:space="preserve">
A 7.1.2.6. pontban felsorolt szolgáltatásokhoz kapcsolódó anyagköltségek (amennyiben a szolgáltatás nem tartalmaz anyagköltséget), valamint a projekthez kapcsolódó adminisztrációs tevékenység során felhasznált irodaszerek költsége.
</t>
    </r>
    <r>
      <rPr>
        <b/>
        <sz val="11"/>
        <color theme="1"/>
        <rFont val="Garamond"/>
        <family val="1"/>
        <charset val="238"/>
      </rPr>
      <t>7.1.3.4. Piacra jutáshoz kapcsolódó tevékenység esetében:</t>
    </r>
    <r>
      <rPr>
        <sz val="11"/>
        <color theme="1"/>
        <rFont val="Garamond"/>
        <family val="1"/>
        <charset val="238"/>
      </rPr>
      <t xml:space="preserve">
A piacra jutás érdekében közvetlenül felmerült fogyóeszközök és forgóeszközök költségei.
</t>
    </r>
    <r>
      <rPr>
        <b/>
        <sz val="11"/>
        <color theme="1"/>
        <rFont val="Garamond"/>
        <family val="1"/>
        <charset val="238"/>
      </rPr>
      <t>7.1.3.5. Tájékoztatási tevékenység esetében:</t>
    </r>
    <r>
      <rPr>
        <sz val="11"/>
        <color theme="1"/>
        <rFont val="Garamond"/>
        <family val="1"/>
        <charset val="238"/>
      </rPr>
      <t xml:space="preserve">
A projekthez kapcsolódó tájékoztatási tevékenység érdekében közvetlenül felmerülő anyagok (papír, toner, irodaszerek) költsége számolható el.</t>
    </r>
  </si>
  <si>
    <t>Megfelelő? (IGEN/NEM)</t>
  </si>
  <si>
    <t xml:space="preserve"> - </t>
  </si>
  <si>
    <r>
      <t>Támogatást igénylő 
által elszámolható</t>
    </r>
    <r>
      <rPr>
        <b/>
        <sz val="11"/>
        <color theme="1"/>
        <rFont val="Calibri"/>
        <family val="2"/>
        <charset val="238"/>
        <scheme val="minor"/>
      </rPr>
      <t xml:space="preserve"> 
maximális költség</t>
    </r>
    <r>
      <rPr>
        <sz val="11"/>
        <color theme="1"/>
        <rFont val="Calibri"/>
        <family val="2"/>
        <charset val="238"/>
        <scheme val="minor"/>
      </rPr>
      <t xml:space="preserve"> (Ft)</t>
    </r>
  </si>
  <si>
    <r>
      <t xml:space="preserve">Támogatást igénylő 
által elszámolni kívánt
</t>
    </r>
    <r>
      <rPr>
        <b/>
        <sz val="11"/>
        <color theme="1"/>
        <rFont val="Calibri"/>
        <family val="2"/>
        <charset val="238"/>
        <scheme val="minor"/>
      </rPr>
      <t>maximális költség</t>
    </r>
    <r>
      <rPr>
        <sz val="11"/>
        <color theme="1"/>
        <rFont val="Calibri"/>
        <family val="2"/>
        <charset val="238"/>
        <scheme val="minor"/>
      </rPr>
      <t xml:space="preserve"> (Ft)</t>
    </r>
  </si>
  <si>
    <r>
      <t>Támogatást igénylő 
által elszámolható</t>
    </r>
    <r>
      <rPr>
        <b/>
        <sz val="11"/>
        <color theme="1"/>
        <rFont val="Calibri"/>
        <family val="2"/>
        <charset val="238"/>
        <scheme val="minor"/>
      </rPr>
      <t xml:space="preserve"> 
összes költség (Ft)</t>
    </r>
  </si>
  <si>
    <r>
      <t>Támogatást igénylő 
által elszámolni kívánt</t>
    </r>
    <r>
      <rPr>
        <b/>
        <sz val="11"/>
        <color theme="1"/>
        <rFont val="Calibri"/>
        <family val="2"/>
        <charset val="238"/>
        <scheme val="minor"/>
      </rPr>
      <t xml:space="preserve"> összes költség (Ft)</t>
    </r>
  </si>
  <si>
    <r>
      <rPr>
        <b/>
        <sz val="11"/>
        <color theme="1"/>
        <rFont val="Calibri"/>
        <family val="2"/>
        <charset val="238"/>
        <scheme val="minor"/>
      </rPr>
      <t>Mértéke</t>
    </r>
    <r>
      <rPr>
        <sz val="11"/>
        <color theme="1"/>
        <rFont val="Calibri"/>
        <family val="2"/>
        <charset val="238"/>
        <scheme val="minor"/>
      </rPr>
      <t xml:space="preserve"> az összes elszámolható költségre vetítve (%)</t>
    </r>
  </si>
  <si>
    <t>max. 75%</t>
  </si>
  <si>
    <t>min. 25%</t>
  </si>
  <si>
    <t>Bérköltség - legnagyobb</t>
  </si>
  <si>
    <t>MAX mérték %</t>
  </si>
  <si>
    <t>MIN mérték %</t>
  </si>
  <si>
    <t>Az alábbi munkalapok képletezve vannak, így a munkalapokba autómatikusan töltődnek az adatok, ezekkel nincs egyéb teendő, kivéve, ha új sorok kerülnek illesztésre, akkor kérem ellenőrizzék a munkalapok adatainak helyességét:</t>
  </si>
  <si>
    <t>Mérföldkövenkénti bontás</t>
  </si>
  <si>
    <t>1.</t>
  </si>
  <si>
    <t>2.</t>
  </si>
  <si>
    <t>Összesen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</si>
</sst>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Ft&quot;"/>
    <numFmt numFmtId="165" formatCode="0.0%"/>
  </numFmts>
  <fonts count="1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rgb="FF000000"/>
      <name val="Garamond"/>
      <family val="1"/>
      <charset val="238"/>
    </font>
    <font>
      <sz val="12"/>
      <color theme="1"/>
      <name val="Garamond"/>
      <family val="1"/>
      <charset val="238"/>
    </font>
    <font>
      <b/>
      <sz val="12"/>
      <color theme="1"/>
      <name val="Garamond"/>
      <family val="1"/>
      <charset val="238"/>
    </font>
    <font>
      <sz val="11"/>
      <color theme="1"/>
      <name val="Garamond"/>
      <family val="1"/>
      <charset val="238"/>
    </font>
    <font>
      <sz val="12"/>
      <color rgb="FF000000"/>
      <name val="Garamond"/>
      <family val="1"/>
      <charset val="238"/>
    </font>
    <font>
      <b/>
      <sz val="11"/>
      <color theme="1"/>
      <name val="Garamond"/>
      <family val="1"/>
      <charset val="238"/>
    </font>
    <font>
      <b/>
      <sz val="16"/>
      <color theme="1"/>
      <name val="Garamond"/>
      <family val="1"/>
      <charset val="238"/>
    </font>
    <font>
      <b/>
      <sz val="17"/>
      <color theme="1"/>
      <name val="Garamond"/>
      <family val="1"/>
      <charset val="238"/>
    </font>
    <font>
      <sz val="10"/>
      <color theme="1"/>
      <name val="Verdana"/>
      <family val="2"/>
      <charset val="238"/>
    </font>
    <font>
      <sz val="10"/>
      <color theme="1"/>
      <name val="Garamond"/>
      <family val="1"/>
      <charset val="238"/>
    </font>
    <font>
      <sz val="10"/>
      <name val="Verdana"/>
      <family val="2"/>
      <charset val="238"/>
    </font>
  </fonts>
  <fills count="7">
    <fill>
      <patternFill patternType="none"/>
    </fill>
    <fill>
      <patternFill patternType="gray125"/>
    </fill>
    <fill>
      <patternFill patternType="solid">
        <fgColor rgb="FF92D050"/>
        <bgColor indexed="64"/>
      </patternFill>
    </fill>
    <fill>
      <patternFill patternType="solid">
        <fgColor rgb="FFBEBEBE"/>
        <bgColor indexed="64"/>
      </patternFill>
    </fill>
    <fill>
      <patternFill patternType="solid">
        <fgColor rgb="FF00B0F0"/>
        <bgColor indexed="64"/>
      </patternFill>
    </fill>
    <fill>
      <patternFill patternType="solid">
        <fgColor rgb="FFD8D8D8"/>
        <bgColor rgb="FFD8D8D8"/>
      </patternFill>
    </fill>
    <fill>
      <patternFill patternType="solid">
        <fgColor theme="0" tint="-0.249977111117893"/>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9" fontId="6" fillId="0" borderId="20">
      <alignment horizontal="left" vertical="top" wrapText="1"/>
    </xf>
  </cellStyleXfs>
  <cellXfs count="128">
    <xf numFmtId="0" fontId="0" fillId="0" borderId="0" xfId="0"/>
    <xf numFmtId="0" fontId="2" fillId="0" borderId="0" xfId="0" applyFont="1"/>
    <xf numFmtId="0" fontId="0" fillId="0" borderId="4" xfId="0" applyBorder="1"/>
    <xf numFmtId="0" fontId="0" fillId="0" borderId="6" xfId="0" applyBorder="1"/>
    <xf numFmtId="164" fontId="0" fillId="0" borderId="5" xfId="0" applyNumberFormat="1" applyBorder="1"/>
    <xf numFmtId="164" fontId="0" fillId="0" borderId="7" xfId="0" applyNumberFormat="1" applyBorder="1"/>
    <xf numFmtId="164" fontId="0" fillId="2" borderId="3" xfId="0" applyNumberFormat="1" applyFill="1" applyBorder="1"/>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8" xfId="0" applyBorder="1"/>
    <xf numFmtId="0" fontId="0" fillId="0" borderId="9" xfId="0" applyBorder="1"/>
    <xf numFmtId="0" fontId="0" fillId="0" borderId="10" xfId="0" applyBorder="1"/>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0" fontId="0" fillId="0" borderId="11" xfId="0" applyBorder="1" applyAlignment="1">
      <alignment horizontal="center" vertical="center" wrapText="1"/>
    </xf>
    <xf numFmtId="3" fontId="0" fillId="2" borderId="8" xfId="0" applyNumberFormat="1" applyFill="1" applyBorder="1" applyAlignment="1">
      <alignment horizontal="center"/>
    </xf>
    <xf numFmtId="3" fontId="0" fillId="2" borderId="9" xfId="0" applyNumberFormat="1" applyFill="1" applyBorder="1" applyAlignment="1">
      <alignment horizontal="center"/>
    </xf>
    <xf numFmtId="3" fontId="0" fillId="2" borderId="10" xfId="0" applyNumberFormat="1" applyFill="1" applyBorder="1" applyAlignment="1">
      <alignment horizontal="center"/>
    </xf>
    <xf numFmtId="165" fontId="0" fillId="0" borderId="8" xfId="1" applyNumberFormat="1" applyFont="1" applyBorder="1" applyAlignment="1">
      <alignment horizontal="center"/>
    </xf>
    <xf numFmtId="165" fontId="0" fillId="0" borderId="9" xfId="1" applyNumberFormat="1" applyFont="1" applyBorder="1" applyAlignment="1">
      <alignment horizontal="center"/>
    </xf>
    <xf numFmtId="165" fontId="0" fillId="0" borderId="10" xfId="1" applyNumberFormat="1" applyFont="1" applyBorder="1" applyAlignment="1">
      <alignment horizontal="center"/>
    </xf>
    <xf numFmtId="0" fontId="0" fillId="0" borderId="15" xfId="0" applyBorder="1"/>
    <xf numFmtId="3" fontId="5" fillId="4" borderId="1" xfId="0" applyNumberFormat="1" applyFont="1" applyFill="1" applyBorder="1" applyAlignment="1">
      <alignment horizontal="center" vertical="center" wrapText="1"/>
    </xf>
    <xf numFmtId="0" fontId="6" fillId="0" borderId="0" xfId="0" applyFont="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5" xfId="0" applyFont="1" applyBorder="1" applyAlignment="1">
      <alignment wrapText="1"/>
    </xf>
    <xf numFmtId="0" fontId="7" fillId="0" borderId="6" xfId="0" applyFont="1" applyBorder="1"/>
    <xf numFmtId="0" fontId="7" fillId="0" borderId="7" xfId="0" applyFont="1" applyBorder="1"/>
    <xf numFmtId="0" fontId="6" fillId="0" borderId="0" xfId="0" applyFont="1" applyAlignment="1">
      <alignment horizontal="center" wrapText="1"/>
    </xf>
    <xf numFmtId="0" fontId="6" fillId="0" borderId="0" xfId="0" applyFont="1" applyAlignment="1">
      <alignment wrapText="1"/>
    </xf>
    <xf numFmtId="0" fontId="4" fillId="0" borderId="20" xfId="0" applyFont="1" applyFill="1" applyBorder="1" applyAlignment="1">
      <alignment horizontal="left" vertical="center" wrapText="1"/>
    </xf>
    <xf numFmtId="3" fontId="4" fillId="0" borderId="20" xfId="0" applyNumberFormat="1" applyFont="1" applyFill="1" applyBorder="1" applyAlignment="1">
      <alignment horizontal="right" vertical="center" wrapText="1"/>
    </xf>
    <xf numFmtId="0" fontId="4" fillId="0" borderId="20" xfId="0" applyFont="1" applyFill="1" applyBorder="1" applyAlignment="1">
      <alignment horizontal="right" vertical="center" wrapText="1"/>
    </xf>
    <xf numFmtId="0" fontId="12" fillId="5" borderId="22" xfId="0" applyFont="1" applyFill="1" applyBorder="1"/>
    <xf numFmtId="0" fontId="12" fillId="5" borderId="23" xfId="0" applyFont="1" applyFill="1" applyBorder="1"/>
    <xf numFmtId="0" fontId="12" fillId="5" borderId="24" xfId="0" applyFont="1" applyFill="1" applyBorder="1"/>
    <xf numFmtId="0" fontId="12" fillId="5" borderId="25" xfId="0" applyFont="1" applyFill="1" applyBorder="1"/>
    <xf numFmtId="0" fontId="12" fillId="5" borderId="26" xfId="0" applyFont="1" applyFill="1" applyBorder="1"/>
    <xf numFmtId="0" fontId="12" fillId="5" borderId="27" xfId="0" applyFont="1" applyFill="1" applyBorder="1"/>
    <xf numFmtId="0" fontId="9"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4" fillId="6" borderId="20" xfId="0" applyFont="1" applyFill="1" applyBorder="1" applyAlignment="1">
      <alignment horizontal="right" vertical="center" wrapText="1"/>
    </xf>
    <xf numFmtId="0" fontId="6" fillId="0" borderId="0" xfId="0" applyFont="1" applyAlignment="1">
      <alignment horizontal="left" vertical="top" wrapText="1"/>
    </xf>
    <xf numFmtId="49" fontId="6" fillId="0" borderId="20" xfId="0" applyNumberFormat="1" applyFont="1" applyBorder="1" applyAlignment="1">
      <alignment horizontal="left" vertical="top" wrapText="1"/>
    </xf>
    <xf numFmtId="49" fontId="6" fillId="0" borderId="0" xfId="0" applyNumberFormat="1" applyFont="1" applyAlignment="1">
      <alignment horizontal="left" vertical="top" wrapText="1"/>
    </xf>
    <xf numFmtId="49" fontId="8" fillId="0" borderId="0" xfId="0" applyNumberFormat="1" applyFont="1" applyAlignment="1">
      <alignment horizontal="left" vertical="top" wrapText="1"/>
    </xf>
    <xf numFmtId="49" fontId="3" fillId="3" borderId="20" xfId="0" applyNumberFormat="1" applyFont="1" applyFill="1" applyBorder="1" applyAlignment="1">
      <alignment horizontal="left" vertical="top" wrapText="1"/>
    </xf>
    <xf numFmtId="49" fontId="4" fillId="0" borderId="21" xfId="0" applyNumberFormat="1" applyFont="1" applyFill="1" applyBorder="1" applyAlignment="1">
      <alignment horizontal="left" vertical="top" wrapText="1"/>
    </xf>
    <xf numFmtId="49" fontId="4" fillId="0" borderId="20" xfId="0" applyNumberFormat="1" applyFont="1" applyFill="1" applyBorder="1" applyAlignment="1">
      <alignment horizontal="left" vertical="top" wrapText="1"/>
    </xf>
    <xf numFmtId="49" fontId="8" fillId="6" borderId="20" xfId="0" applyNumberFormat="1" applyFont="1" applyFill="1" applyBorder="1" applyAlignment="1">
      <alignment horizontal="left" vertical="top" wrapText="1"/>
    </xf>
    <xf numFmtId="49" fontId="8" fillId="0" borderId="20" xfId="0" applyNumberFormat="1" applyFont="1" applyBorder="1" applyAlignment="1">
      <alignment horizontal="left" vertical="top" wrapText="1"/>
    </xf>
    <xf numFmtId="9" fontId="0" fillId="0" borderId="5" xfId="0" applyNumberFormat="1" applyBorder="1" applyAlignment="1">
      <alignment horizontal="right" vertical="center"/>
    </xf>
    <xf numFmtId="3" fontId="0" fillId="0" borderId="0" xfId="0" applyNumberFormat="1"/>
    <xf numFmtId="0" fontId="0" fillId="0" borderId="18" xfId="0" applyBorder="1"/>
    <xf numFmtId="0" fontId="0" fillId="0" borderId="17" xfId="0" applyBorder="1"/>
    <xf numFmtId="3" fontId="0" fillId="2" borderId="12" xfId="0" applyNumberFormat="1" applyFill="1" applyBorder="1" applyAlignment="1">
      <alignment horizontal="center"/>
    </xf>
    <xf numFmtId="3" fontId="0" fillId="2" borderId="13" xfId="0" applyNumberFormat="1" applyFill="1" applyBorder="1" applyAlignment="1">
      <alignment horizontal="center"/>
    </xf>
    <xf numFmtId="3" fontId="0" fillId="2" borderId="14" xfId="0" applyNumberFormat="1" applyFill="1" applyBorder="1" applyAlignment="1">
      <alignment horizontal="center"/>
    </xf>
    <xf numFmtId="3" fontId="0" fillId="2" borderId="34" xfId="0" applyNumberFormat="1" applyFill="1" applyBorder="1" applyAlignment="1">
      <alignment horizontal="center"/>
    </xf>
    <xf numFmtId="3" fontId="0" fillId="2" borderId="16" xfId="0" applyNumberFormat="1" applyFill="1" applyBorder="1" applyAlignment="1">
      <alignment horizontal="center"/>
    </xf>
    <xf numFmtId="3" fontId="0" fillId="2" borderId="33" xfId="0" applyNumberFormat="1" applyFill="1" applyBorder="1" applyAlignment="1">
      <alignment horizontal="center"/>
    </xf>
    <xf numFmtId="0" fontId="2" fillId="0" borderId="35" xfId="0" applyFont="1" applyBorder="1" applyAlignment="1">
      <alignment horizontal="center"/>
    </xf>
    <xf numFmtId="0" fontId="2" fillId="0" borderId="8" xfId="0" applyFont="1" applyBorder="1" applyAlignment="1">
      <alignment horizontal="center"/>
    </xf>
    <xf numFmtId="0" fontId="2" fillId="0" borderId="19" xfId="0" applyFont="1" applyBorder="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4" xfId="0" applyFont="1"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xf>
    <xf numFmtId="0" fontId="2" fillId="0" borderId="33" xfId="0" applyFont="1" applyBorder="1" applyAlignment="1">
      <alignment horizontal="center"/>
    </xf>
    <xf numFmtId="0" fontId="6" fillId="0" borderId="0" xfId="0" applyFont="1" applyAlignment="1">
      <alignment horizontal="left" vertical="top" wrapText="1"/>
    </xf>
    <xf numFmtId="0" fontId="11" fillId="0" borderId="28" xfId="0" applyFont="1" applyBorder="1" applyAlignment="1">
      <alignment horizontal="center"/>
    </xf>
    <xf numFmtId="0" fontId="13" fillId="0" borderId="28" xfId="0" applyFont="1" applyBorder="1"/>
    <xf numFmtId="0" fontId="11" fillId="0" borderId="29" xfId="0" applyFont="1" applyBorder="1" applyAlignment="1">
      <alignment horizontal="center"/>
    </xf>
    <xf numFmtId="0" fontId="13" fillId="0" borderId="29" xfId="0" applyFont="1" applyBorder="1"/>
    <xf numFmtId="0" fontId="10" fillId="0" borderId="0" xfId="0" applyFont="1" applyAlignment="1">
      <alignment horizontal="center"/>
    </xf>
    <xf numFmtId="0" fontId="6" fillId="0" borderId="0" xfId="0" applyFont="1" applyAlignment="1">
      <alignment horizontal="center" wrapText="1"/>
    </xf>
    <xf numFmtId="0" fontId="8" fillId="0" borderId="0" xfId="0" applyFont="1" applyAlignment="1">
      <alignment horizontal="center"/>
    </xf>
    <xf numFmtId="49" fontId="6" fillId="0" borderId="30" xfId="0" applyNumberFormat="1" applyFont="1" applyBorder="1" applyAlignment="1">
      <alignment horizontal="left" vertical="top" wrapText="1"/>
    </xf>
    <xf numFmtId="49" fontId="6" fillId="0" borderId="31" xfId="0" applyNumberFormat="1" applyFont="1" applyBorder="1" applyAlignment="1">
      <alignment horizontal="left" vertical="top" wrapText="1"/>
    </xf>
    <xf numFmtId="49" fontId="6" fillId="0" borderId="32" xfId="0" applyNumberFormat="1" applyFont="1" applyBorder="1" applyAlignment="1">
      <alignment horizontal="left" vertical="top" wrapText="1"/>
    </xf>
    <xf numFmtId="165" fontId="0" fillId="0" borderId="17" xfId="1" applyNumberFormat="1" applyFont="1" applyBorder="1" applyAlignment="1">
      <alignment horizontal="center" vertical="center"/>
    </xf>
    <xf numFmtId="165" fontId="0" fillId="0" borderId="18" xfId="1" applyNumberFormat="1" applyFont="1" applyBorder="1" applyAlignment="1">
      <alignment horizontal="center" vertical="center"/>
    </xf>
    <xf numFmtId="165" fontId="0" fillId="0" borderId="19" xfId="1" applyNumberFormat="1" applyFont="1" applyBorder="1" applyAlignment="1">
      <alignment horizontal="center" vertical="center"/>
    </xf>
    <xf numFmtId="3" fontId="0" fillId="2" borderId="17" xfId="0" applyNumberFormat="1" applyFill="1" applyBorder="1" applyAlignment="1">
      <alignment horizontal="center" vertical="center"/>
    </xf>
    <xf numFmtId="3" fontId="0" fillId="2" borderId="18" xfId="0" applyNumberFormat="1" applyFill="1" applyBorder="1" applyAlignment="1">
      <alignment horizontal="center" vertical="center"/>
    </xf>
    <xf numFmtId="3" fontId="0" fillId="2" borderId="19" xfId="0" applyNumberFormat="1" applyFill="1" applyBorder="1" applyAlignment="1">
      <alignment horizontal="center" vertical="center"/>
    </xf>
    <xf numFmtId="3" fontId="6" fillId="0" borderId="20" xfId="0" applyNumberFormat="1" applyFont="1" applyBorder="1"/>
    <xf numFmtId="3" fontId="6" fillId="0" borderId="30" xfId="0" applyNumberFormat="1" applyFont="1" applyBorder="1"/>
    <xf numFmtId="3" fontId="8" fillId="4" borderId="1" xfId="0" applyNumberFormat="1" applyFont="1" applyFill="1" applyBorder="1"/>
    <xf numFmtId="3" fontId="6" fillId="0" borderId="31" xfId="0" applyNumberFormat="1" applyFont="1" applyBorder="1"/>
    <xf numFmtId="3" fontId="6" fillId="0" borderId="36" xfId="0" applyNumberFormat="1" applyFont="1" applyBorder="1"/>
    <xf numFmtId="3" fontId="6" fillId="0" borderId="37" xfId="0" applyNumberFormat="1" applyFont="1" applyBorder="1"/>
    <xf numFmtId="3" fontId="6" fillId="0" borderId="4" xfId="0" applyNumberFormat="1" applyFont="1" applyBorder="1"/>
    <xf numFmtId="3" fontId="6" fillId="0" borderId="38" xfId="0" applyNumberFormat="1" applyFont="1" applyBorder="1"/>
    <xf numFmtId="0" fontId="4" fillId="0" borderId="4"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36" xfId="0" applyFont="1" applyFill="1" applyBorder="1" applyAlignment="1">
      <alignment vertical="center" wrapText="1"/>
    </xf>
    <xf numFmtId="0" fontId="4" fillId="0" borderId="31" xfId="0" applyFont="1" applyFill="1" applyBorder="1" applyAlignment="1">
      <alignment horizontal="left" vertical="center" wrapText="1"/>
    </xf>
    <xf numFmtId="3" fontId="4" fillId="0" borderId="31" xfId="0" applyNumberFormat="1" applyFont="1" applyFill="1" applyBorder="1" applyAlignment="1">
      <alignment horizontal="right" vertical="center" wrapText="1"/>
    </xf>
    <xf numFmtId="0" fontId="4" fillId="6" borderId="31" xfId="0" applyFont="1" applyFill="1" applyBorder="1" applyAlignment="1">
      <alignment horizontal="right" vertical="center" wrapText="1"/>
    </xf>
    <xf numFmtId="0" fontId="4" fillId="0" borderId="31" xfId="0" applyFont="1" applyFill="1" applyBorder="1" applyAlignment="1">
      <alignment horizontal="right" vertical="center" wrapText="1"/>
    </xf>
    <xf numFmtId="0" fontId="4" fillId="0" borderId="37"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4" fillId="0" borderId="38" xfId="0" applyFont="1" applyFill="1" applyBorder="1" applyAlignment="1">
      <alignment vertical="center" wrapText="1"/>
    </xf>
    <xf numFmtId="0" fontId="4" fillId="0" borderId="30" xfId="0" applyFont="1" applyFill="1" applyBorder="1" applyAlignment="1">
      <alignment horizontal="left" vertical="center" wrapText="1"/>
    </xf>
    <xf numFmtId="3" fontId="4" fillId="0" borderId="30" xfId="0" applyNumberFormat="1" applyFont="1" applyFill="1" applyBorder="1" applyAlignment="1">
      <alignment horizontal="right" vertical="center" wrapText="1"/>
    </xf>
    <xf numFmtId="0" fontId="4" fillId="0" borderId="30" xfId="0" applyFont="1" applyFill="1" applyBorder="1" applyAlignment="1">
      <alignment horizontal="right" vertical="center" wrapText="1"/>
    </xf>
    <xf numFmtId="0" fontId="4" fillId="0"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6" fillId="4" borderId="11" xfId="0" applyFont="1" applyFill="1" applyBorder="1" applyAlignment="1">
      <alignment wrapText="1"/>
    </xf>
    <xf numFmtId="0" fontId="8" fillId="6" borderId="44" xfId="0" applyFont="1" applyFill="1" applyBorder="1" applyAlignment="1">
      <alignment horizontal="center" vertical="center"/>
    </xf>
    <xf numFmtId="0" fontId="8" fillId="6" borderId="45" xfId="0" applyFont="1" applyFill="1" applyBorder="1" applyAlignment="1">
      <alignment horizontal="center" vertical="center"/>
    </xf>
    <xf numFmtId="0" fontId="8" fillId="6" borderId="46" xfId="0" applyFont="1" applyFill="1" applyBorder="1" applyAlignment="1">
      <alignment horizontal="center" vertical="center"/>
    </xf>
    <xf numFmtId="0" fontId="8" fillId="6" borderId="47" xfId="0" applyFont="1" applyFill="1" applyBorder="1" applyAlignment="1">
      <alignment horizontal="center" vertical="center"/>
    </xf>
    <xf numFmtId="0" fontId="8" fillId="6" borderId="48" xfId="0" applyFont="1" applyFill="1" applyBorder="1" applyAlignment="1">
      <alignment horizontal="center" vertical="center"/>
    </xf>
    <xf numFmtId="0" fontId="8" fillId="6" borderId="11" xfId="0" applyFont="1" applyFill="1" applyBorder="1" applyAlignment="1">
      <alignment horizontal="center" vertical="center"/>
    </xf>
    <xf numFmtId="0" fontId="2" fillId="0" borderId="2" xfId="0" applyFont="1" applyBorder="1"/>
  </cellXfs>
  <cellStyles count="3">
    <cellStyle name="Normál" xfId="0" builtinId="0"/>
    <cellStyle name="Stílus 1" xfId="2" xr:uid="{BA554D23-6AD5-42EF-A266-FAB35CACCF4D}"/>
    <cellStyle name="Százalé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155057</xdr:colOff>
      <xdr:row>0</xdr:row>
      <xdr:rowOff>77529</xdr:rowOff>
    </xdr:from>
    <xdr:to>
      <xdr:col>0</xdr:col>
      <xdr:colOff>2724592</xdr:colOff>
      <xdr:row>3</xdr:row>
      <xdr:rowOff>162830</xdr:rowOff>
    </xdr:to>
    <xdr:pic>
      <xdr:nvPicPr>
        <xdr:cNvPr id="2" name="Kép 1">
          <a:extLst>
            <a:ext uri="{FF2B5EF4-FFF2-40B4-BE49-F238E27FC236}">
              <a16:creationId xmlns:a16="http://schemas.microsoft.com/office/drawing/2014/main" id="{D4DBB6E7-A57D-47E6-8F5E-7E7F42A4A5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57" y="77529"/>
          <a:ext cx="2569535" cy="749836"/>
        </a:xfrm>
        <a:prstGeom prst="rect">
          <a:avLst/>
        </a:prstGeom>
      </xdr:spPr>
    </xdr:pic>
    <xdr:clientData/>
  </xdr:twoCellAnchor>
  <xdr:twoCellAnchor editAs="oneCell">
    <xdr:from>
      <xdr:col>8</xdr:col>
      <xdr:colOff>1085408</xdr:colOff>
      <xdr:row>0</xdr:row>
      <xdr:rowOff>177209</xdr:rowOff>
    </xdr:from>
    <xdr:to>
      <xdr:col>13</xdr:col>
      <xdr:colOff>802670</xdr:colOff>
      <xdr:row>4</xdr:row>
      <xdr:rowOff>116869</xdr:rowOff>
    </xdr:to>
    <xdr:pic>
      <xdr:nvPicPr>
        <xdr:cNvPr id="4" name="Kép 3">
          <a:extLst>
            <a:ext uri="{FF2B5EF4-FFF2-40B4-BE49-F238E27FC236}">
              <a16:creationId xmlns:a16="http://schemas.microsoft.com/office/drawing/2014/main" id="{FA800009-DCC2-44FE-B424-679E250C82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22966" y="177209"/>
          <a:ext cx="3383280" cy="792480"/>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381C8-1C01-4B0C-95EC-AACEB1CDC12B}">
  <sheetPr>
    <pageSetUpPr fitToPage="1"/>
  </sheetPr>
  <dimension ref="A2:N44"/>
  <sheetViews>
    <sheetView tabSelected="1" zoomScale="86" zoomScaleNormal="86" workbookViewId="0">
      <selection activeCell="C8" sqref="C8"/>
    </sheetView>
  </sheetViews>
  <sheetFormatPr defaultRowHeight="15" x14ac:dyDescent="0.25"/>
  <cols>
    <col min="1" max="1" width="45" style="24" customWidth="1"/>
    <col min="2" max="2" width="37.140625" style="24" customWidth="1"/>
    <col min="3" max="4" width="29.42578125" style="24" customWidth="1"/>
    <col min="5" max="5" width="14.5703125" style="24" customWidth="1"/>
    <col min="6" max="7" width="9.140625" style="24"/>
    <col min="8" max="8" width="14.140625" style="24" customWidth="1"/>
    <col min="9" max="9" width="17" style="24" customWidth="1"/>
    <col min="10" max="10" width="9.140625" style="24"/>
    <col min="11" max="11" width="1.28515625" style="24" customWidth="1"/>
    <col min="12" max="14" width="13.7109375" style="24" customWidth="1"/>
    <col min="15" max="16384" width="9.140625" style="24"/>
  </cols>
  <sheetData>
    <row r="2" spans="1:14" ht="22.5" x14ac:dyDescent="0.35">
      <c r="A2" s="81" t="s">
        <v>56</v>
      </c>
      <c r="B2" s="81"/>
      <c r="C2" s="81"/>
      <c r="D2" s="81"/>
      <c r="E2" s="81"/>
      <c r="F2" s="81"/>
      <c r="G2" s="81"/>
      <c r="H2" s="81"/>
      <c r="I2" s="81"/>
      <c r="J2" s="81"/>
      <c r="K2" s="81"/>
      <c r="L2" s="81"/>
      <c r="M2" s="81"/>
      <c r="N2" s="81"/>
    </row>
    <row r="3" spans="1:14" ht="15" customHeight="1" x14ac:dyDescent="0.25">
      <c r="A3" s="82" t="s">
        <v>61</v>
      </c>
      <c r="B3" s="82"/>
      <c r="C3" s="82"/>
      <c r="D3" s="82"/>
      <c r="E3" s="82"/>
      <c r="F3" s="82"/>
      <c r="G3" s="82"/>
      <c r="H3" s="82"/>
      <c r="I3" s="82"/>
      <c r="J3" s="82"/>
      <c r="K3" s="82"/>
      <c r="L3" s="82"/>
      <c r="M3" s="82"/>
      <c r="N3" s="82"/>
    </row>
    <row r="4" spans="1:14" ht="15" customHeight="1" x14ac:dyDescent="0.25">
      <c r="A4" s="32"/>
      <c r="B4" s="32"/>
      <c r="C4" s="32"/>
      <c r="D4" s="32"/>
      <c r="E4" s="32"/>
      <c r="F4" s="32"/>
      <c r="G4" s="32"/>
      <c r="H4" s="32"/>
      <c r="I4" s="32"/>
      <c r="J4" s="32"/>
    </row>
    <row r="5" spans="1:14" x14ac:dyDescent="0.25">
      <c r="A5" s="83" t="s">
        <v>62</v>
      </c>
      <c r="B5" s="83"/>
      <c r="C5" s="83"/>
      <c r="D5" s="83"/>
      <c r="E5" s="83"/>
      <c r="F5" s="83"/>
      <c r="G5" s="83"/>
      <c r="H5" s="83"/>
      <c r="I5" s="83"/>
      <c r="J5" s="83"/>
      <c r="K5" s="83"/>
      <c r="L5" s="83"/>
      <c r="M5" s="83"/>
      <c r="N5" s="83"/>
    </row>
    <row r="6" spans="1:14" ht="15.75" thickBot="1" x14ac:dyDescent="0.3"/>
    <row r="7" spans="1:14" ht="15.75" x14ac:dyDescent="0.25">
      <c r="A7" s="25" t="s">
        <v>57</v>
      </c>
      <c r="B7" s="26"/>
      <c r="E7" s="37" t="s">
        <v>63</v>
      </c>
      <c r="F7" s="38"/>
      <c r="G7" s="38"/>
      <c r="H7" s="39"/>
    </row>
    <row r="8" spans="1:14" ht="16.5" thickBot="1" x14ac:dyDescent="0.3">
      <c r="A8" s="27" t="s">
        <v>58</v>
      </c>
      <c r="B8" s="28"/>
      <c r="E8" s="40" t="s">
        <v>64</v>
      </c>
      <c r="F8" s="41"/>
      <c r="G8" s="41"/>
      <c r="H8" s="42"/>
    </row>
    <row r="9" spans="1:14" ht="15.75" x14ac:dyDescent="0.25">
      <c r="A9" s="27" t="s">
        <v>59</v>
      </c>
      <c r="B9" s="29"/>
    </row>
    <row r="10" spans="1:14" ht="16.5" thickBot="1" x14ac:dyDescent="0.3">
      <c r="A10" s="30" t="s">
        <v>60</v>
      </c>
      <c r="B10" s="31"/>
    </row>
    <row r="11" spans="1:14" ht="15.75" thickBot="1" x14ac:dyDescent="0.3">
      <c r="L11" s="124" t="s">
        <v>138</v>
      </c>
      <c r="M11" s="125"/>
      <c r="N11" s="126"/>
    </row>
    <row r="12" spans="1:14" ht="62.25" customHeight="1" thickBot="1" x14ac:dyDescent="0.3">
      <c r="A12" s="109" t="s">
        <v>27</v>
      </c>
      <c r="B12" s="110" t="s">
        <v>28</v>
      </c>
      <c r="C12" s="110" t="s">
        <v>29</v>
      </c>
      <c r="D12" s="110" t="s">
        <v>65</v>
      </c>
      <c r="E12" s="110" t="s">
        <v>30</v>
      </c>
      <c r="F12" s="110" t="s">
        <v>25</v>
      </c>
      <c r="G12" s="110" t="s">
        <v>31</v>
      </c>
      <c r="H12" s="110" t="s">
        <v>26</v>
      </c>
      <c r="I12" s="110" t="s">
        <v>32</v>
      </c>
      <c r="J12" s="111" t="s">
        <v>33</v>
      </c>
      <c r="L12" s="121" t="s">
        <v>139</v>
      </c>
      <c r="M12" s="122" t="s">
        <v>140</v>
      </c>
      <c r="N12" s="123" t="s">
        <v>141</v>
      </c>
    </row>
    <row r="13" spans="1:14" ht="31.5" x14ac:dyDescent="0.25">
      <c r="A13" s="103" t="s">
        <v>36</v>
      </c>
      <c r="B13" s="104" t="s">
        <v>111</v>
      </c>
      <c r="C13" s="104" t="s">
        <v>37</v>
      </c>
      <c r="D13" s="104"/>
      <c r="E13" s="105">
        <v>0</v>
      </c>
      <c r="F13" s="106"/>
      <c r="G13" s="107">
        <v>0</v>
      </c>
      <c r="H13" s="105">
        <f>G13*E13</f>
        <v>0</v>
      </c>
      <c r="I13" s="105">
        <f>H13*0.8</f>
        <v>0</v>
      </c>
      <c r="J13" s="108">
        <v>80</v>
      </c>
      <c r="L13" s="97"/>
      <c r="M13" s="96"/>
      <c r="N13" s="98">
        <f>SUM(L13:M13)</f>
        <v>0</v>
      </c>
    </row>
    <row r="14" spans="1:14" ht="31.5" x14ac:dyDescent="0.25">
      <c r="A14" s="101" t="s">
        <v>36</v>
      </c>
      <c r="B14" s="34" t="s">
        <v>112</v>
      </c>
      <c r="C14" s="34" t="s">
        <v>38</v>
      </c>
      <c r="D14" s="34"/>
      <c r="E14" s="35">
        <v>0</v>
      </c>
      <c r="F14" s="46"/>
      <c r="G14" s="36">
        <v>0</v>
      </c>
      <c r="H14" s="35">
        <f t="shared" ref="H14:H28" si="0">G14*E14</f>
        <v>0</v>
      </c>
      <c r="I14" s="35">
        <f t="shared" ref="I14:I28" si="1">H14*0.8</f>
        <v>0</v>
      </c>
      <c r="J14" s="102">
        <v>80</v>
      </c>
      <c r="L14" s="99"/>
      <c r="M14" s="93"/>
      <c r="N14" s="98">
        <f t="shared" ref="N14:N28" si="2">SUM(L14:M14)</f>
        <v>0</v>
      </c>
    </row>
    <row r="15" spans="1:14" ht="31.5" x14ac:dyDescent="0.25">
      <c r="A15" s="101" t="s">
        <v>36</v>
      </c>
      <c r="B15" s="34" t="s">
        <v>39</v>
      </c>
      <c r="C15" s="34" t="s">
        <v>40</v>
      </c>
      <c r="D15" s="34"/>
      <c r="E15" s="35">
        <v>0</v>
      </c>
      <c r="F15" s="46"/>
      <c r="G15" s="36">
        <v>0</v>
      </c>
      <c r="H15" s="35">
        <f t="shared" si="0"/>
        <v>0</v>
      </c>
      <c r="I15" s="35">
        <f t="shared" si="1"/>
        <v>0</v>
      </c>
      <c r="J15" s="102">
        <v>80</v>
      </c>
      <c r="L15" s="99"/>
      <c r="M15" s="93"/>
      <c r="N15" s="98">
        <f t="shared" si="2"/>
        <v>0</v>
      </c>
    </row>
    <row r="16" spans="1:14" ht="31.5" x14ac:dyDescent="0.25">
      <c r="A16" s="101" t="s">
        <v>36</v>
      </c>
      <c r="B16" s="34" t="s">
        <v>41</v>
      </c>
      <c r="C16" s="34" t="s">
        <v>42</v>
      </c>
      <c r="D16" s="34"/>
      <c r="E16" s="35">
        <v>0</v>
      </c>
      <c r="F16" s="46"/>
      <c r="G16" s="36">
        <v>0</v>
      </c>
      <c r="H16" s="35">
        <f t="shared" si="0"/>
        <v>0</v>
      </c>
      <c r="I16" s="35">
        <f t="shared" si="1"/>
        <v>0</v>
      </c>
      <c r="J16" s="102">
        <v>80</v>
      </c>
      <c r="L16" s="99"/>
      <c r="M16" s="93"/>
      <c r="N16" s="98">
        <f t="shared" si="2"/>
        <v>0</v>
      </c>
    </row>
    <row r="17" spans="1:14" ht="31.5" x14ac:dyDescent="0.25">
      <c r="A17" s="101" t="s">
        <v>36</v>
      </c>
      <c r="B17" s="34" t="s">
        <v>43</v>
      </c>
      <c r="C17" s="34" t="s">
        <v>44</v>
      </c>
      <c r="D17" s="34"/>
      <c r="E17" s="35">
        <v>0</v>
      </c>
      <c r="F17" s="46"/>
      <c r="G17" s="36">
        <v>0</v>
      </c>
      <c r="H17" s="35">
        <f t="shared" si="0"/>
        <v>0</v>
      </c>
      <c r="I17" s="35">
        <f t="shared" si="1"/>
        <v>0</v>
      </c>
      <c r="J17" s="102">
        <v>80</v>
      </c>
      <c r="L17" s="99"/>
      <c r="M17" s="93"/>
      <c r="N17" s="98">
        <f t="shared" si="2"/>
        <v>0</v>
      </c>
    </row>
    <row r="18" spans="1:14" ht="31.5" x14ac:dyDescent="0.25">
      <c r="A18" s="101" t="s">
        <v>36</v>
      </c>
      <c r="B18" s="34" t="s">
        <v>45</v>
      </c>
      <c r="C18" s="34" t="s">
        <v>46</v>
      </c>
      <c r="D18" s="34"/>
      <c r="E18" s="35">
        <v>0</v>
      </c>
      <c r="F18" s="46"/>
      <c r="G18" s="36">
        <v>0</v>
      </c>
      <c r="H18" s="35">
        <f t="shared" si="0"/>
        <v>0</v>
      </c>
      <c r="I18" s="35">
        <f t="shared" si="1"/>
        <v>0</v>
      </c>
      <c r="J18" s="102">
        <v>80</v>
      </c>
      <c r="L18" s="99"/>
      <c r="M18" s="93"/>
      <c r="N18" s="98">
        <f t="shared" si="2"/>
        <v>0</v>
      </c>
    </row>
    <row r="19" spans="1:14" ht="31.5" x14ac:dyDescent="0.25">
      <c r="A19" s="101" t="s">
        <v>36</v>
      </c>
      <c r="B19" s="34" t="s">
        <v>103</v>
      </c>
      <c r="C19" s="34" t="s">
        <v>105</v>
      </c>
      <c r="D19" s="34"/>
      <c r="E19" s="35">
        <v>0</v>
      </c>
      <c r="F19" s="46"/>
      <c r="G19" s="36">
        <v>0</v>
      </c>
      <c r="H19" s="35">
        <f t="shared" si="0"/>
        <v>0</v>
      </c>
      <c r="I19" s="35">
        <f t="shared" si="1"/>
        <v>0</v>
      </c>
      <c r="J19" s="102">
        <v>80</v>
      </c>
      <c r="L19" s="99"/>
      <c r="M19" s="93"/>
      <c r="N19" s="98">
        <f t="shared" si="2"/>
        <v>0</v>
      </c>
    </row>
    <row r="20" spans="1:14" ht="31.5" x14ac:dyDescent="0.25">
      <c r="A20" s="101" t="s">
        <v>36</v>
      </c>
      <c r="B20" s="34" t="s">
        <v>104</v>
      </c>
      <c r="C20" s="34" t="s">
        <v>106</v>
      </c>
      <c r="D20" s="34"/>
      <c r="E20" s="35">
        <v>0</v>
      </c>
      <c r="F20" s="46"/>
      <c r="G20" s="36">
        <v>0</v>
      </c>
      <c r="H20" s="35">
        <f t="shared" si="0"/>
        <v>0</v>
      </c>
      <c r="I20" s="35">
        <f t="shared" si="1"/>
        <v>0</v>
      </c>
      <c r="J20" s="102">
        <v>80</v>
      </c>
      <c r="L20" s="99"/>
      <c r="M20" s="93"/>
      <c r="N20" s="98">
        <f t="shared" si="2"/>
        <v>0</v>
      </c>
    </row>
    <row r="21" spans="1:14" ht="31.5" x14ac:dyDescent="0.25">
      <c r="A21" s="101" t="s">
        <v>36</v>
      </c>
      <c r="B21" s="34" t="s">
        <v>47</v>
      </c>
      <c r="C21" s="34" t="s">
        <v>48</v>
      </c>
      <c r="D21" s="34"/>
      <c r="E21" s="35">
        <v>0</v>
      </c>
      <c r="F21" s="36">
        <v>0</v>
      </c>
      <c r="G21" s="36">
        <v>0</v>
      </c>
      <c r="H21" s="35">
        <f t="shared" si="0"/>
        <v>0</v>
      </c>
      <c r="I21" s="35">
        <f t="shared" si="1"/>
        <v>0</v>
      </c>
      <c r="J21" s="102">
        <v>80</v>
      </c>
      <c r="L21" s="99"/>
      <c r="M21" s="93"/>
      <c r="N21" s="98">
        <f t="shared" si="2"/>
        <v>0</v>
      </c>
    </row>
    <row r="22" spans="1:14" ht="78.75" x14ac:dyDescent="0.25">
      <c r="A22" s="101" t="s">
        <v>36</v>
      </c>
      <c r="B22" s="34" t="s">
        <v>34</v>
      </c>
      <c r="C22" s="34" t="s">
        <v>49</v>
      </c>
      <c r="D22" s="34"/>
      <c r="E22" s="35">
        <v>0</v>
      </c>
      <c r="F22" s="36">
        <v>0</v>
      </c>
      <c r="G22" s="36">
        <v>0</v>
      </c>
      <c r="H22" s="35">
        <f t="shared" si="0"/>
        <v>0</v>
      </c>
      <c r="I22" s="35">
        <f t="shared" si="1"/>
        <v>0</v>
      </c>
      <c r="J22" s="102">
        <v>80</v>
      </c>
      <c r="L22" s="99"/>
      <c r="M22" s="93"/>
      <c r="N22" s="98">
        <f t="shared" si="2"/>
        <v>0</v>
      </c>
    </row>
    <row r="23" spans="1:14" ht="31.5" x14ac:dyDescent="0.25">
      <c r="A23" s="101" t="s">
        <v>36</v>
      </c>
      <c r="B23" s="34" t="s">
        <v>34</v>
      </c>
      <c r="C23" s="34" t="s">
        <v>50</v>
      </c>
      <c r="D23" s="34"/>
      <c r="E23" s="35">
        <v>0</v>
      </c>
      <c r="F23" s="36">
        <v>0</v>
      </c>
      <c r="G23" s="36">
        <v>0</v>
      </c>
      <c r="H23" s="35">
        <f t="shared" si="0"/>
        <v>0</v>
      </c>
      <c r="I23" s="35">
        <f t="shared" si="1"/>
        <v>0</v>
      </c>
      <c r="J23" s="102">
        <v>80</v>
      </c>
      <c r="L23" s="99"/>
      <c r="M23" s="93"/>
      <c r="N23" s="98">
        <f t="shared" si="2"/>
        <v>0</v>
      </c>
    </row>
    <row r="24" spans="1:14" ht="31.5" x14ac:dyDescent="0.25">
      <c r="A24" s="101" t="s">
        <v>36</v>
      </c>
      <c r="B24" s="34" t="s">
        <v>19</v>
      </c>
      <c r="C24" s="34" t="s">
        <v>51</v>
      </c>
      <c r="D24" s="34"/>
      <c r="E24" s="35">
        <v>0</v>
      </c>
      <c r="F24" s="36">
        <v>0</v>
      </c>
      <c r="G24" s="36">
        <v>0</v>
      </c>
      <c r="H24" s="35">
        <f t="shared" si="0"/>
        <v>0</v>
      </c>
      <c r="I24" s="35">
        <f t="shared" si="1"/>
        <v>0</v>
      </c>
      <c r="J24" s="102">
        <v>80</v>
      </c>
      <c r="L24" s="99"/>
      <c r="M24" s="93"/>
      <c r="N24" s="98">
        <f t="shared" si="2"/>
        <v>0</v>
      </c>
    </row>
    <row r="25" spans="1:14" ht="31.5" x14ac:dyDescent="0.25">
      <c r="A25" s="101" t="s">
        <v>36</v>
      </c>
      <c r="B25" s="34" t="s">
        <v>34</v>
      </c>
      <c r="C25" s="34" t="s">
        <v>52</v>
      </c>
      <c r="D25" s="34"/>
      <c r="E25" s="35">
        <v>0</v>
      </c>
      <c r="F25" s="36">
        <v>0</v>
      </c>
      <c r="G25" s="36">
        <v>0</v>
      </c>
      <c r="H25" s="35">
        <f t="shared" si="0"/>
        <v>0</v>
      </c>
      <c r="I25" s="35">
        <f t="shared" si="1"/>
        <v>0</v>
      </c>
      <c r="J25" s="102">
        <v>80</v>
      </c>
      <c r="L25" s="99"/>
      <c r="M25" s="93"/>
      <c r="N25" s="98">
        <f t="shared" si="2"/>
        <v>0</v>
      </c>
    </row>
    <row r="26" spans="1:14" ht="31.5" x14ac:dyDescent="0.25">
      <c r="A26" s="101" t="s">
        <v>36</v>
      </c>
      <c r="B26" s="34" t="s">
        <v>34</v>
      </c>
      <c r="C26" s="34" t="s">
        <v>35</v>
      </c>
      <c r="D26" s="34"/>
      <c r="E26" s="35">
        <v>0</v>
      </c>
      <c r="F26" s="36">
        <v>0</v>
      </c>
      <c r="G26" s="36">
        <v>0</v>
      </c>
      <c r="H26" s="35">
        <f t="shared" si="0"/>
        <v>0</v>
      </c>
      <c r="I26" s="35">
        <f t="shared" si="1"/>
        <v>0</v>
      </c>
      <c r="J26" s="102">
        <v>80</v>
      </c>
      <c r="L26" s="99"/>
      <c r="M26" s="93"/>
      <c r="N26" s="98">
        <f t="shared" si="2"/>
        <v>0</v>
      </c>
    </row>
    <row r="27" spans="1:14" ht="31.5" x14ac:dyDescent="0.25">
      <c r="A27" s="101" t="s">
        <v>36</v>
      </c>
      <c r="B27" s="34" t="s">
        <v>34</v>
      </c>
      <c r="C27" s="34" t="s">
        <v>53</v>
      </c>
      <c r="D27" s="34"/>
      <c r="E27" s="35">
        <v>0</v>
      </c>
      <c r="F27" s="36">
        <v>0</v>
      </c>
      <c r="G27" s="36">
        <v>0</v>
      </c>
      <c r="H27" s="35">
        <f t="shared" si="0"/>
        <v>0</v>
      </c>
      <c r="I27" s="35">
        <f t="shared" si="1"/>
        <v>0</v>
      </c>
      <c r="J27" s="102">
        <v>80</v>
      </c>
      <c r="L27" s="99"/>
      <c r="M27" s="93"/>
      <c r="N27" s="98">
        <f t="shared" si="2"/>
        <v>0</v>
      </c>
    </row>
    <row r="28" spans="1:14" ht="32.25" thickBot="1" x14ac:dyDescent="0.3">
      <c r="A28" s="112" t="s">
        <v>36</v>
      </c>
      <c r="B28" s="113" t="s">
        <v>34</v>
      </c>
      <c r="C28" s="113" t="s">
        <v>54</v>
      </c>
      <c r="D28" s="113"/>
      <c r="E28" s="114">
        <v>0</v>
      </c>
      <c r="F28" s="115">
        <v>0</v>
      </c>
      <c r="G28" s="115">
        <v>0</v>
      </c>
      <c r="H28" s="114">
        <f t="shared" si="0"/>
        <v>0</v>
      </c>
      <c r="I28" s="114">
        <f t="shared" si="1"/>
        <v>0</v>
      </c>
      <c r="J28" s="116">
        <v>80</v>
      </c>
      <c r="L28" s="100"/>
      <c r="M28" s="94"/>
      <c r="N28" s="98">
        <f t="shared" si="2"/>
        <v>0</v>
      </c>
    </row>
    <row r="29" spans="1:14" ht="16.5" thickBot="1" x14ac:dyDescent="0.3">
      <c r="A29" s="117" t="s">
        <v>55</v>
      </c>
      <c r="B29" s="118"/>
      <c r="C29" s="118"/>
      <c r="D29" s="118"/>
      <c r="E29" s="118"/>
      <c r="F29" s="118"/>
      <c r="G29" s="119"/>
      <c r="H29" s="23">
        <f>SUM(H13:H28)</f>
        <v>0</v>
      </c>
      <c r="I29" s="23">
        <f>SUM(I13:I28)</f>
        <v>0</v>
      </c>
      <c r="J29" s="120"/>
      <c r="L29" s="95">
        <f>SUM(L13:L28)</f>
        <v>0</v>
      </c>
      <c r="M29" s="95">
        <f>SUM(M13:M28)</f>
        <v>0</v>
      </c>
      <c r="N29" s="95">
        <f>SUM(N13:N28)</f>
        <v>0</v>
      </c>
    </row>
    <row r="32" spans="1:14" x14ac:dyDescent="0.25">
      <c r="A32" s="24" t="s">
        <v>102</v>
      </c>
      <c r="F32" s="77"/>
      <c r="G32" s="78"/>
      <c r="H32" s="78"/>
      <c r="I32" s="78"/>
    </row>
    <row r="33" spans="1:9" x14ac:dyDescent="0.25">
      <c r="F33" s="79" t="s">
        <v>101</v>
      </c>
      <c r="G33" s="80"/>
      <c r="H33" s="80"/>
      <c r="I33" s="80"/>
    </row>
    <row r="35" spans="1:9" ht="33" customHeight="1" x14ac:dyDescent="0.25">
      <c r="A35" s="76" t="s">
        <v>92</v>
      </c>
      <c r="B35" s="76"/>
      <c r="C35" s="76"/>
      <c r="D35" s="76"/>
    </row>
    <row r="36" spans="1:9" x14ac:dyDescent="0.25">
      <c r="A36" s="24" t="s">
        <v>93</v>
      </c>
    </row>
    <row r="37" spans="1:9" x14ac:dyDescent="0.25">
      <c r="A37" s="24" t="s">
        <v>94</v>
      </c>
    </row>
    <row r="38" spans="1:9" x14ac:dyDescent="0.25">
      <c r="A38" s="24" t="s">
        <v>95</v>
      </c>
    </row>
    <row r="39" spans="1:9" x14ac:dyDescent="0.25">
      <c r="A39" s="24" t="s">
        <v>96</v>
      </c>
    </row>
    <row r="40" spans="1:9" x14ac:dyDescent="0.25">
      <c r="A40" s="24" t="s">
        <v>97</v>
      </c>
    </row>
    <row r="41" spans="1:9" ht="45" x14ac:dyDescent="0.25">
      <c r="A41" s="33" t="s">
        <v>98</v>
      </c>
      <c r="B41" s="24" t="s">
        <v>100</v>
      </c>
    </row>
    <row r="42" spans="1:9" ht="75" x14ac:dyDescent="0.25">
      <c r="A42" s="33" t="s">
        <v>99</v>
      </c>
    </row>
    <row r="44" spans="1:9" x14ac:dyDescent="0.25">
      <c r="C44" s="24" t="s">
        <v>100</v>
      </c>
    </row>
  </sheetData>
  <mergeCells count="8">
    <mergeCell ref="L11:N11"/>
    <mergeCell ref="A2:N2"/>
    <mergeCell ref="A3:N3"/>
    <mergeCell ref="A5:N5"/>
    <mergeCell ref="A35:D35"/>
    <mergeCell ref="F32:I32"/>
    <mergeCell ref="F33:I33"/>
    <mergeCell ref="A29:G29"/>
  </mergeCells>
  <pageMargins left="0.23622047244094491" right="0.23622047244094491" top="0.74803149606299213" bottom="0.74803149606299213" header="0.31496062992125984" footer="0.31496062992125984"/>
  <pageSetup paperSize="9" scale="5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68C0E-4DD6-4554-9C57-C30EC5EFB9B5}">
  <sheetPr>
    <pageSetUpPr fitToPage="1"/>
  </sheetPr>
  <dimension ref="A1:B29"/>
  <sheetViews>
    <sheetView workbookViewId="0">
      <selection activeCell="B1" sqref="B1"/>
    </sheetView>
  </sheetViews>
  <sheetFormatPr defaultRowHeight="15" x14ac:dyDescent="0.25"/>
  <cols>
    <col min="1" max="1" width="36.85546875" style="44" customWidth="1"/>
    <col min="2" max="2" width="67.85546875" style="45" customWidth="1"/>
    <col min="3" max="16384" width="9.140625" style="24"/>
  </cols>
  <sheetData>
    <row r="1" spans="1:2" ht="21" x14ac:dyDescent="0.25">
      <c r="A1" s="43" t="s">
        <v>56</v>
      </c>
    </row>
    <row r="2" spans="1:2" x14ac:dyDescent="0.25">
      <c r="A2" s="44" t="s">
        <v>66</v>
      </c>
    </row>
    <row r="4" spans="1:2" x14ac:dyDescent="0.25">
      <c r="A4" s="44" t="s">
        <v>67</v>
      </c>
      <c r="B4" s="45" t="s">
        <v>71</v>
      </c>
    </row>
    <row r="5" spans="1:2" x14ac:dyDescent="0.25">
      <c r="A5" s="44" t="s">
        <v>68</v>
      </c>
      <c r="B5" s="45" t="s">
        <v>72</v>
      </c>
    </row>
    <row r="6" spans="1:2" x14ac:dyDescent="0.25">
      <c r="A6" s="44" t="s">
        <v>69</v>
      </c>
      <c r="B6" s="45" t="s">
        <v>73</v>
      </c>
    </row>
    <row r="7" spans="1:2" x14ac:dyDescent="0.25">
      <c r="A7" s="44" t="s">
        <v>70</v>
      </c>
      <c r="B7" s="45" t="s">
        <v>74</v>
      </c>
    </row>
    <row r="9" spans="1:2" ht="45" x14ac:dyDescent="0.25">
      <c r="A9" s="44" t="s">
        <v>27</v>
      </c>
      <c r="B9" s="45" t="s">
        <v>77</v>
      </c>
    </row>
    <row r="10" spans="1:2" ht="60" x14ac:dyDescent="0.25">
      <c r="A10" s="44" t="s">
        <v>28</v>
      </c>
      <c r="B10" s="45" t="s">
        <v>78</v>
      </c>
    </row>
    <row r="11" spans="1:2" ht="30" customHeight="1" x14ac:dyDescent="0.25">
      <c r="A11" s="44" t="s">
        <v>29</v>
      </c>
      <c r="B11" s="45" t="s">
        <v>79</v>
      </c>
    </row>
    <row r="12" spans="1:2" ht="78" customHeight="1" x14ac:dyDescent="0.25">
      <c r="A12" s="44" t="s">
        <v>65</v>
      </c>
      <c r="B12" s="45" t="s">
        <v>80</v>
      </c>
    </row>
    <row r="13" spans="1:2" ht="30" x14ac:dyDescent="0.25">
      <c r="A13" s="44" t="s">
        <v>30</v>
      </c>
      <c r="B13" s="45" t="s">
        <v>82</v>
      </c>
    </row>
    <row r="14" spans="1:2" ht="30" x14ac:dyDescent="0.25">
      <c r="A14" s="44" t="s">
        <v>25</v>
      </c>
      <c r="B14" s="45" t="s">
        <v>83</v>
      </c>
    </row>
    <row r="15" spans="1:2" ht="30" x14ac:dyDescent="0.25">
      <c r="A15" s="44" t="s">
        <v>87</v>
      </c>
      <c r="B15" s="45" t="s">
        <v>89</v>
      </c>
    </row>
    <row r="16" spans="1:2" ht="45" x14ac:dyDescent="0.25">
      <c r="A16" s="44" t="s">
        <v>88</v>
      </c>
      <c r="B16" s="45" t="s">
        <v>90</v>
      </c>
    </row>
    <row r="17" spans="1:2" ht="45" x14ac:dyDescent="0.25">
      <c r="A17" s="44" t="s">
        <v>75</v>
      </c>
      <c r="B17" s="45" t="s">
        <v>81</v>
      </c>
    </row>
    <row r="18" spans="1:2" ht="45" x14ac:dyDescent="0.25">
      <c r="A18" s="44" t="s">
        <v>26</v>
      </c>
      <c r="B18" s="45" t="s">
        <v>85</v>
      </c>
    </row>
    <row r="19" spans="1:2" x14ac:dyDescent="0.25">
      <c r="A19" s="44" t="s">
        <v>32</v>
      </c>
      <c r="B19" s="45" t="s">
        <v>86</v>
      </c>
    </row>
    <row r="20" spans="1:2" x14ac:dyDescent="0.25">
      <c r="A20" s="44" t="s">
        <v>76</v>
      </c>
      <c r="B20" s="45" t="s">
        <v>84</v>
      </c>
    </row>
    <row r="23" spans="1:2" ht="93.75" customHeight="1" x14ac:dyDescent="0.25">
      <c r="A23" s="76" t="s">
        <v>91</v>
      </c>
      <c r="B23" s="76"/>
    </row>
    <row r="25" spans="1:2" ht="32.25" customHeight="1" x14ac:dyDescent="0.25">
      <c r="A25" s="76" t="s">
        <v>137</v>
      </c>
      <c r="B25" s="76"/>
    </row>
    <row r="26" spans="1:2" ht="15.75" customHeight="1" x14ac:dyDescent="0.25">
      <c r="A26" s="47" t="s">
        <v>1</v>
      </c>
      <c r="B26" s="47"/>
    </row>
    <row r="27" spans="1:2" x14ac:dyDescent="0.25">
      <c r="A27" s="44" t="s">
        <v>134</v>
      </c>
    </row>
    <row r="28" spans="1:2" x14ac:dyDescent="0.25">
      <c r="A28" s="44" t="s">
        <v>135</v>
      </c>
    </row>
    <row r="29" spans="1:2" x14ac:dyDescent="0.25">
      <c r="A29" s="44" t="s">
        <v>136</v>
      </c>
    </row>
  </sheetData>
  <mergeCells count="2">
    <mergeCell ref="A23:B23"/>
    <mergeCell ref="A25:B25"/>
  </mergeCells>
  <pageMargins left="0.70866141732283472" right="0.70866141732283472" top="0.74803149606299213" bottom="0.74803149606299213" header="0.31496062992125984" footer="0.31496062992125984"/>
  <pageSetup paperSize="9" scale="83" orientation="portrait" r:id="rId1"/>
  <headerFooter>
    <oddHeader>&amp;L&amp;G&amp;CInkubációs kérelem&amp;R&amp;P</oddHeader>
    <oddFooter>&amp;A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68132-5B58-4B4E-BF27-631E034F4A36}">
  <sheetPr>
    <pageSetUpPr fitToPage="1"/>
  </sheetPr>
  <dimension ref="A1:F17"/>
  <sheetViews>
    <sheetView zoomScale="96" zoomScaleNormal="96" workbookViewId="0">
      <selection activeCell="B2" sqref="B2"/>
    </sheetView>
  </sheetViews>
  <sheetFormatPr defaultRowHeight="15" x14ac:dyDescent="0.25"/>
  <cols>
    <col min="1" max="1" width="21.85546875" style="49" customWidth="1"/>
    <col min="2" max="2" width="31" style="49" customWidth="1"/>
    <col min="3" max="3" width="80.5703125" style="49" customWidth="1"/>
    <col min="4" max="4" width="114.7109375" style="49" customWidth="1"/>
    <col min="5" max="5" width="64.5703125" style="49" customWidth="1"/>
    <col min="6" max="6" width="68.140625" style="49" customWidth="1"/>
    <col min="7" max="7" width="50" style="49" customWidth="1"/>
    <col min="8" max="8" width="65" style="49" customWidth="1"/>
    <col min="9" max="16384" width="9.140625" style="49"/>
  </cols>
  <sheetData>
    <row r="1" spans="1:6" x14ac:dyDescent="0.25">
      <c r="A1" s="51" t="s">
        <v>28</v>
      </c>
      <c r="B1" s="51" t="s">
        <v>29</v>
      </c>
      <c r="C1" s="54" t="s">
        <v>107</v>
      </c>
      <c r="D1" s="54" t="s">
        <v>109</v>
      </c>
    </row>
    <row r="2" spans="1:6" ht="63" x14ac:dyDescent="0.25">
      <c r="A2" s="52" t="s">
        <v>111</v>
      </c>
      <c r="B2" s="53" t="s">
        <v>37</v>
      </c>
      <c r="C2" s="84" t="s">
        <v>119</v>
      </c>
      <c r="D2" s="84" t="s">
        <v>110</v>
      </c>
    </row>
    <row r="3" spans="1:6" ht="63" x14ac:dyDescent="0.25">
      <c r="A3" s="52" t="s">
        <v>112</v>
      </c>
      <c r="B3" s="53" t="s">
        <v>38</v>
      </c>
      <c r="C3" s="85"/>
      <c r="D3" s="86"/>
    </row>
    <row r="4" spans="1:6" ht="47.25" x14ac:dyDescent="0.25">
      <c r="A4" s="52" t="s">
        <v>39</v>
      </c>
      <c r="B4" s="53" t="s">
        <v>40</v>
      </c>
      <c r="C4" s="84" t="s">
        <v>120</v>
      </c>
      <c r="D4" s="86"/>
    </row>
    <row r="5" spans="1:6" ht="47.25" x14ac:dyDescent="0.25">
      <c r="A5" s="52" t="s">
        <v>41</v>
      </c>
      <c r="B5" s="53" t="s">
        <v>42</v>
      </c>
      <c r="C5" s="86"/>
      <c r="D5" s="86"/>
    </row>
    <row r="6" spans="1:6" ht="63" x14ac:dyDescent="0.25">
      <c r="A6" s="52" t="s">
        <v>43</v>
      </c>
      <c r="B6" s="53" t="s">
        <v>44</v>
      </c>
      <c r="C6" s="86"/>
      <c r="D6" s="86"/>
    </row>
    <row r="7" spans="1:6" ht="63" x14ac:dyDescent="0.25">
      <c r="A7" s="52" t="s">
        <v>45</v>
      </c>
      <c r="B7" s="53" t="s">
        <v>46</v>
      </c>
      <c r="C7" s="85"/>
      <c r="D7" s="86"/>
    </row>
    <row r="8" spans="1:6" ht="47.25" x14ac:dyDescent="0.25">
      <c r="A8" s="52" t="s">
        <v>103</v>
      </c>
      <c r="B8" s="53" t="s">
        <v>105</v>
      </c>
      <c r="C8" s="84" t="s">
        <v>121</v>
      </c>
      <c r="D8" s="86"/>
    </row>
    <row r="9" spans="1:6" ht="47.25" x14ac:dyDescent="0.25">
      <c r="A9" s="52" t="s">
        <v>104</v>
      </c>
      <c r="B9" s="53" t="s">
        <v>106</v>
      </c>
      <c r="C9" s="85"/>
      <c r="D9" s="85"/>
    </row>
    <row r="10" spans="1:6" ht="341.25" customHeight="1" x14ac:dyDescent="0.25">
      <c r="A10" s="52" t="s">
        <v>47</v>
      </c>
      <c r="B10" s="53" t="s">
        <v>48</v>
      </c>
      <c r="C10" s="48" t="s">
        <v>108</v>
      </c>
      <c r="D10" s="55" t="s">
        <v>123</v>
      </c>
      <c r="F10" s="50"/>
    </row>
    <row r="11" spans="1:6" ht="409.5" x14ac:dyDescent="0.25">
      <c r="A11" s="52" t="s">
        <v>34</v>
      </c>
      <c r="B11" s="53" t="s">
        <v>49</v>
      </c>
      <c r="C11" s="48" t="s">
        <v>118</v>
      </c>
      <c r="D11" s="84" t="s">
        <v>122</v>
      </c>
    </row>
    <row r="12" spans="1:6" ht="117.75" customHeight="1" x14ac:dyDescent="0.25">
      <c r="A12" s="52" t="s">
        <v>34</v>
      </c>
      <c r="B12" s="53" t="s">
        <v>50</v>
      </c>
      <c r="C12" s="48" t="s">
        <v>116</v>
      </c>
      <c r="D12" s="86"/>
    </row>
    <row r="13" spans="1:6" ht="120" x14ac:dyDescent="0.25">
      <c r="A13" s="52" t="s">
        <v>34</v>
      </c>
      <c r="B13" s="53" t="s">
        <v>52</v>
      </c>
      <c r="C13" s="55" t="s">
        <v>117</v>
      </c>
      <c r="D13" s="86"/>
    </row>
    <row r="14" spans="1:6" ht="105" x14ac:dyDescent="0.25">
      <c r="A14" s="52" t="s">
        <v>34</v>
      </c>
      <c r="B14" s="53" t="s">
        <v>35</v>
      </c>
      <c r="C14" s="48" t="s">
        <v>114</v>
      </c>
      <c r="D14" s="86"/>
    </row>
    <row r="15" spans="1:6" ht="105" x14ac:dyDescent="0.25">
      <c r="A15" s="52" t="s">
        <v>34</v>
      </c>
      <c r="B15" s="53" t="s">
        <v>53</v>
      </c>
      <c r="C15" s="48" t="s">
        <v>115</v>
      </c>
      <c r="D15" s="86"/>
    </row>
    <row r="16" spans="1:6" ht="282.75" customHeight="1" x14ac:dyDescent="0.25">
      <c r="A16" s="52" t="s">
        <v>34</v>
      </c>
      <c r="B16" s="53" t="s">
        <v>54</v>
      </c>
      <c r="C16" s="48" t="s">
        <v>113</v>
      </c>
      <c r="D16" s="85"/>
    </row>
    <row r="17" spans="1:4" ht="375" customHeight="1" x14ac:dyDescent="0.25">
      <c r="A17" s="52" t="s">
        <v>19</v>
      </c>
      <c r="B17" s="53" t="s">
        <v>51</v>
      </c>
      <c r="C17" s="48" t="s">
        <v>124</v>
      </c>
      <c r="D17" s="48"/>
    </row>
  </sheetData>
  <mergeCells count="5">
    <mergeCell ref="C8:C9"/>
    <mergeCell ref="D2:D9"/>
    <mergeCell ref="C4:C7"/>
    <mergeCell ref="C2:C3"/>
    <mergeCell ref="D11:D16"/>
  </mergeCells>
  <pageMargins left="0.23622047244094491" right="0.23622047244094491" top="0.74803149606299213" bottom="0.74803149606299213" header="0.31496062992125984" footer="0.31496062992125984"/>
  <pageSetup paperSize="9" scale="57" fitToHeight="0" orientation="landscape" r:id="rId1"/>
  <headerFooter>
    <oddHeader>&amp;L&amp;G&amp;CKöltségtípusok szabályai&amp;R&amp;P</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C5AEF-ECB9-4787-B2CA-C77539D0D538}">
  <dimension ref="A1:B9"/>
  <sheetViews>
    <sheetView workbookViewId="0">
      <selection activeCell="A5" sqref="A5"/>
    </sheetView>
  </sheetViews>
  <sheetFormatPr defaultRowHeight="15" x14ac:dyDescent="0.25"/>
  <cols>
    <col min="1" max="1" width="55.140625" customWidth="1"/>
    <col min="2" max="2" width="19.140625" customWidth="1"/>
  </cols>
  <sheetData>
    <row r="1" spans="1:2" ht="33" customHeight="1" x14ac:dyDescent="0.25"/>
    <row r="4" spans="1:2" ht="15.75" thickBot="1" x14ac:dyDescent="0.3">
      <c r="A4" s="1" t="s">
        <v>0</v>
      </c>
    </row>
    <row r="5" spans="1:2" x14ac:dyDescent="0.25">
      <c r="A5" s="127" t="s">
        <v>1</v>
      </c>
      <c r="B5" s="6">
        <f>'TELJES KÖLTSÉGVETÉSI TERV'!H29</f>
        <v>0</v>
      </c>
    </row>
    <row r="6" spans="1:2" x14ac:dyDescent="0.25">
      <c r="A6" s="2" t="s">
        <v>2</v>
      </c>
      <c r="B6" s="56">
        <v>0.8</v>
      </c>
    </row>
    <row r="7" spans="1:2" x14ac:dyDescent="0.25">
      <c r="A7" s="2" t="s">
        <v>3</v>
      </c>
      <c r="B7" s="4">
        <f>B5*0.8</f>
        <v>0</v>
      </c>
    </row>
    <row r="8" spans="1:2" x14ac:dyDescent="0.25">
      <c r="A8" s="2" t="s">
        <v>4</v>
      </c>
      <c r="B8" s="56">
        <v>0.2</v>
      </c>
    </row>
    <row r="9" spans="1:2" ht="15.75" thickBot="1" x14ac:dyDescent="0.3">
      <c r="A9" s="3" t="s">
        <v>5</v>
      </c>
      <c r="B9" s="5">
        <f>B5*0.2</f>
        <v>0</v>
      </c>
    </row>
  </sheetData>
  <pageMargins left="0.70866141732283472" right="0.70866141732283472" top="0.74803149606299213" bottom="0.74803149606299213" header="0.31496062992125984" footer="0.31496062992125984"/>
  <pageSetup paperSize="9" orientation="portrait" r:id="rId1"/>
  <headerFooter>
    <oddHeader>&amp;L&amp;G&amp;CInkubációs kérelem - költségvetési terv&amp;R&amp;P</oddHeader>
    <oddFoote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DDB2D-620E-40C2-9D06-3F570A0B2444}">
  <dimension ref="A1:J20"/>
  <sheetViews>
    <sheetView workbookViewId="0"/>
  </sheetViews>
  <sheetFormatPr defaultRowHeight="15" x14ac:dyDescent="0.25"/>
  <cols>
    <col min="1" max="1" width="47.42578125" customWidth="1"/>
    <col min="2" max="2" width="24" customWidth="1"/>
    <col min="3" max="3" width="26.140625" customWidth="1"/>
    <col min="4" max="4" width="16.5703125" customWidth="1"/>
  </cols>
  <sheetData>
    <row r="1" spans="1:4" s="7" customFormat="1" ht="60.75" thickBot="1" x14ac:dyDescent="0.3">
      <c r="A1" s="8" t="s">
        <v>6</v>
      </c>
      <c r="B1" s="8" t="s">
        <v>7</v>
      </c>
      <c r="C1" s="8" t="s">
        <v>8</v>
      </c>
      <c r="D1" s="15" t="s">
        <v>125</v>
      </c>
    </row>
    <row r="2" spans="1:4" x14ac:dyDescent="0.25">
      <c r="A2" s="9" t="s">
        <v>9</v>
      </c>
      <c r="B2" s="12">
        <v>1000000</v>
      </c>
      <c r="C2" s="16">
        <f>'TELJES KÖLTSÉGVETÉSI TERV'!E15+'TELJES KÖLTSÉGVETÉSI TERV'!E16</f>
        <v>0</v>
      </c>
      <c r="D2" s="66" t="str">
        <f>IF(C2&gt;B2,"NEM","IGEN")</f>
        <v>IGEN</v>
      </c>
    </row>
    <row r="3" spans="1:4" x14ac:dyDescent="0.25">
      <c r="A3" s="10" t="s">
        <v>10</v>
      </c>
      <c r="B3" s="13">
        <v>800000</v>
      </c>
      <c r="C3" s="17">
        <f>'TELJES KÖLTSÉGVETÉSI TERV'!E17+'TELJES KÖLTSÉGVETÉSI TERV'!E18</f>
        <v>0</v>
      </c>
      <c r="D3" s="67" t="str">
        <f t="shared" ref="D3:D5" si="0">IF(C3&gt;B3,"NEM","IGEN")</f>
        <v>IGEN</v>
      </c>
    </row>
    <row r="4" spans="1:4" x14ac:dyDescent="0.25">
      <c r="A4" s="10" t="s">
        <v>11</v>
      </c>
      <c r="B4" s="13">
        <v>700000</v>
      </c>
      <c r="C4" s="17">
        <f>'TELJES KÖLTSÉGVETÉSI TERV'!E19+'TELJES KÖLTSÉGVETÉSI TERV'!E20</f>
        <v>0</v>
      </c>
      <c r="D4" s="67" t="str">
        <f t="shared" si="0"/>
        <v>IGEN</v>
      </c>
    </row>
    <row r="5" spans="1:4" ht="15.75" thickBot="1" x14ac:dyDescent="0.3">
      <c r="A5" s="11" t="s">
        <v>12</v>
      </c>
      <c r="B5" s="14">
        <v>1000000</v>
      </c>
      <c r="C5" s="18">
        <f>'TELJES KÖLTSÉGVETÉSI TERV'!E13+'TELJES KÖLTSÉGVETÉSI TERV'!E14</f>
        <v>0</v>
      </c>
      <c r="D5" s="68" t="str">
        <f t="shared" si="0"/>
        <v>IGEN</v>
      </c>
    </row>
    <row r="20" spans="10:10" x14ac:dyDescent="0.25">
      <c r="J20" s="57"/>
    </row>
  </sheetData>
  <pageMargins left="0.70866141732283472" right="0.70866141732283472" top="0.74803149606299213" bottom="0.74803149606299213" header="0.31496062992125984" footer="0.31496062992125984"/>
  <pageSetup paperSize="9" orientation="landscape" r:id="rId1"/>
  <headerFooter differentFirst="1">
    <oddHeader>&amp;L&amp;G&amp;CInkubációs kérelem - költségvetési terv&amp;R&amp;P</oddHeader>
    <oddFooter>&amp;A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69765-524C-410F-BA16-B8612709350F}">
  <sheetPr>
    <pageSetUpPr fitToPage="1"/>
  </sheetPr>
  <dimension ref="A1:E6"/>
  <sheetViews>
    <sheetView workbookViewId="0"/>
  </sheetViews>
  <sheetFormatPr defaultRowHeight="15" x14ac:dyDescent="0.25"/>
  <cols>
    <col min="1" max="1" width="47.42578125" customWidth="1"/>
    <col min="2" max="2" width="24" customWidth="1"/>
    <col min="3" max="4" width="26.140625" customWidth="1"/>
    <col min="5" max="5" width="16.5703125" customWidth="1"/>
  </cols>
  <sheetData>
    <row r="1" spans="1:5" s="7" customFormat="1" ht="45.75" thickBot="1" x14ac:dyDescent="0.3">
      <c r="A1" s="8" t="s">
        <v>6</v>
      </c>
      <c r="B1" s="8" t="s">
        <v>13</v>
      </c>
      <c r="C1" s="8" t="s">
        <v>127</v>
      </c>
      <c r="D1" s="15" t="s">
        <v>128</v>
      </c>
      <c r="E1" s="15" t="s">
        <v>125</v>
      </c>
    </row>
    <row r="2" spans="1:5" x14ac:dyDescent="0.25">
      <c r="A2" s="9" t="s">
        <v>14</v>
      </c>
      <c r="B2" s="19">
        <v>0.05</v>
      </c>
      <c r="C2" s="16">
        <f>'Projekt összköltsége'!B5*5%</f>
        <v>0</v>
      </c>
      <c r="D2" s="60" t="s">
        <v>126</v>
      </c>
      <c r="E2" s="69" t="s">
        <v>126</v>
      </c>
    </row>
    <row r="3" spans="1:5" x14ac:dyDescent="0.25">
      <c r="A3" s="9" t="s">
        <v>15</v>
      </c>
      <c r="B3" s="19">
        <v>5.0000000000000001E-3</v>
      </c>
      <c r="C3" s="16">
        <f>'Projekt összköltsége'!B5*0.5%</f>
        <v>0</v>
      </c>
      <c r="D3" s="60">
        <f>'TELJES KÖLTSÉGVETÉSI TERV'!H28</f>
        <v>0</v>
      </c>
      <c r="E3" s="69" t="str">
        <f>IF(D3&gt;C3, "NEM", "IGEN")</f>
        <v>IGEN</v>
      </c>
    </row>
    <row r="4" spans="1:5" x14ac:dyDescent="0.25">
      <c r="A4" s="10" t="s">
        <v>16</v>
      </c>
      <c r="B4" s="20">
        <v>0.2</v>
      </c>
      <c r="C4" s="17">
        <f>'Projekt összköltsége'!B5*20%</f>
        <v>0</v>
      </c>
      <c r="D4" s="61">
        <f>'TELJES KÖLTSÉGVETÉSI TERV'!H21</f>
        <v>0</v>
      </c>
      <c r="E4" s="69" t="str">
        <f>IF(D4&gt;C4, "NEM", "IGEN")</f>
        <v>IGEN</v>
      </c>
    </row>
    <row r="5" spans="1:5" x14ac:dyDescent="0.25">
      <c r="A5" s="10" t="s">
        <v>17</v>
      </c>
      <c r="B5" s="20">
        <v>0.2</v>
      </c>
      <c r="C5" s="17">
        <f>'Projekt összköltsége'!B5*20%</f>
        <v>0</v>
      </c>
      <c r="D5" s="61" t="s">
        <v>126</v>
      </c>
      <c r="E5" s="70" t="s">
        <v>126</v>
      </c>
    </row>
    <row r="6" spans="1:5" ht="15.75" thickBot="1" x14ac:dyDescent="0.3">
      <c r="A6" s="11" t="s">
        <v>18</v>
      </c>
      <c r="B6" s="21">
        <v>0.2</v>
      </c>
      <c r="C6" s="18">
        <f>'Projekt összköltsége'!B5*20%</f>
        <v>0</v>
      </c>
      <c r="D6" s="62" t="s">
        <v>126</v>
      </c>
      <c r="E6" s="71" t="s">
        <v>126</v>
      </c>
    </row>
  </sheetData>
  <pageMargins left="0.70866141732283472" right="0.70866141732283472" top="0.74803149606299213" bottom="0.74803149606299213" header="0.31496062992125984" footer="0.31496062992125984"/>
  <pageSetup paperSize="9" scale="93" orientation="landscape" r:id="rId1"/>
  <headerFooter>
    <oddHeader>&amp;L&amp;G&amp;CInkubációs kérelem - költségvetési terv&amp;R&amp;P</oddHeader>
    <oddFooter>&amp;A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5730C-1704-45A7-806D-E97D68B5738A}">
  <sheetPr>
    <pageSetUpPr fitToPage="1"/>
  </sheetPr>
  <dimension ref="A1:E7"/>
  <sheetViews>
    <sheetView workbookViewId="0">
      <selection activeCell="A24" sqref="A24"/>
    </sheetView>
  </sheetViews>
  <sheetFormatPr defaultRowHeight="15" x14ac:dyDescent="0.25"/>
  <cols>
    <col min="1" max="1" width="47.42578125" customWidth="1"/>
    <col min="2" max="2" width="24" customWidth="1"/>
    <col min="3" max="4" width="26.140625" customWidth="1"/>
    <col min="5" max="5" width="16.5703125" customWidth="1"/>
  </cols>
  <sheetData>
    <row r="1" spans="1:5" s="7" customFormat="1" ht="45.75" thickBot="1" x14ac:dyDescent="0.3">
      <c r="A1" s="8" t="s">
        <v>6</v>
      </c>
      <c r="B1" s="8" t="s">
        <v>131</v>
      </c>
      <c r="C1" s="8" t="s">
        <v>129</v>
      </c>
      <c r="D1" s="8" t="s">
        <v>130</v>
      </c>
      <c r="E1" s="15" t="s">
        <v>125</v>
      </c>
    </row>
    <row r="2" spans="1:5" x14ac:dyDescent="0.25">
      <c r="A2" s="59" t="s">
        <v>19</v>
      </c>
      <c r="B2" s="87" t="s">
        <v>132</v>
      </c>
      <c r="C2" s="90">
        <f>'Projekt összköltsége'!B5*75%</f>
        <v>0</v>
      </c>
      <c r="D2" s="63">
        <f>'TELJES KÖLTSÉGVETÉSI TERV'!H24</f>
        <v>0</v>
      </c>
      <c r="E2" s="72" t="str">
        <f>IF(D2&gt;C2-D3, "NEM", "IGEN")</f>
        <v>IGEN</v>
      </c>
    </row>
    <row r="3" spans="1:5" x14ac:dyDescent="0.25">
      <c r="A3" s="22" t="s">
        <v>20</v>
      </c>
      <c r="B3" s="88"/>
      <c r="C3" s="91"/>
      <c r="D3" s="64">
        <f>'TELJES KÖLTSÉGVETÉSI TERV'!H22+'TELJES KÖLTSÉGVETÉSI TERV'!H23+'TELJES KÖLTSÉGVETÉSI TERV'!H25+'TELJES KÖLTSÉGVETÉSI TERV'!H26+'TELJES KÖLTSÉGVETÉSI TERV'!H27+'TELJES KÖLTSÉGVETÉSI TERV'!H28</f>
        <v>0</v>
      </c>
      <c r="E3" s="73" t="str">
        <f>IF(D3&gt;C2-D2, "NEM", "IGEN")</f>
        <v>IGEN</v>
      </c>
    </row>
    <row r="4" spans="1:5" ht="15.75" thickBot="1" x14ac:dyDescent="0.3">
      <c r="A4" s="11" t="s">
        <v>21</v>
      </c>
      <c r="B4" s="89"/>
      <c r="C4" s="92"/>
      <c r="D4" s="62" t="s">
        <v>126</v>
      </c>
      <c r="E4" s="74" t="s">
        <v>126</v>
      </c>
    </row>
    <row r="5" spans="1:5" x14ac:dyDescent="0.25">
      <c r="A5" s="58" t="s">
        <v>22</v>
      </c>
      <c r="B5" s="88" t="s">
        <v>133</v>
      </c>
      <c r="C5" s="90">
        <f>'Projekt összköltsége'!B5*25%</f>
        <v>0</v>
      </c>
      <c r="D5" s="65">
        <f>'TELJES KÖLTSÉGVETÉSI TERV'!H13+'TELJES KÖLTSÉGVETÉSI TERV'!H15+'TELJES KÖLTSÉGVETÉSI TERV'!H17+'TELJES KÖLTSÉGVETÉSI TERV'!H19</f>
        <v>0</v>
      </c>
      <c r="E5" s="75" t="str">
        <f>IF(D5+D7&gt;C5, "IGEN", "NEM")</f>
        <v>NEM</v>
      </c>
    </row>
    <row r="6" spans="1:5" x14ac:dyDescent="0.25">
      <c r="A6" s="22" t="s">
        <v>23</v>
      </c>
      <c r="B6" s="88"/>
      <c r="C6" s="91"/>
      <c r="D6" s="64" t="s">
        <v>126</v>
      </c>
      <c r="E6" s="73" t="s">
        <v>126</v>
      </c>
    </row>
    <row r="7" spans="1:5" ht="15.75" thickBot="1" x14ac:dyDescent="0.3">
      <c r="A7" s="11" t="s">
        <v>24</v>
      </c>
      <c r="B7" s="89"/>
      <c r="C7" s="92"/>
      <c r="D7" s="62">
        <f>'TELJES KÖLTSÉGVETÉSI TERV'!H14+'TELJES KÖLTSÉGVETÉSI TERV'!H16+'TELJES KÖLTSÉGVETÉSI TERV'!H18+'TELJES KÖLTSÉGVETÉSI TERV'!H20</f>
        <v>0</v>
      </c>
      <c r="E7" s="74" t="str">
        <f>IF(D7+D5&gt;C5,"IGEN","NEM")</f>
        <v>NEM</v>
      </c>
    </row>
  </sheetData>
  <mergeCells count="4">
    <mergeCell ref="B2:B4"/>
    <mergeCell ref="B5:B7"/>
    <mergeCell ref="C2:C4"/>
    <mergeCell ref="C5:C7"/>
  </mergeCells>
  <pageMargins left="0.70866141732283472" right="0.70866141732283472" top="0.74803149606299213" bottom="0.74803149606299213" header="0.31496062992125984" footer="0.31496062992125984"/>
  <pageSetup paperSize="9" scale="93" orientation="landscape" r:id="rId1"/>
  <headerFooter>
    <oddHeader>&amp;L&amp;G&amp;CInkubációs kérelem - költségvetési terv&amp;R&amp;P</oddHeader>
    <oddFooter>&amp;A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7</vt:i4>
      </vt:variant>
    </vt:vector>
  </HeadingPairs>
  <TitlesOfParts>
    <vt:vector size="7" baseType="lpstr">
      <vt:lpstr>TELJES KÖLTSÉGVETÉSI TERV</vt:lpstr>
      <vt:lpstr>Kitöltési útmutató</vt:lpstr>
      <vt:lpstr>Költségtípusok szabályai</vt:lpstr>
      <vt:lpstr>Projekt összköltsége</vt:lpstr>
      <vt:lpstr>Bérköltség - legnagyobb</vt:lpstr>
      <vt:lpstr>MAX mérték %</vt:lpstr>
      <vt:lpstr>MIN mérték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Zsuzsi Kelemen-Újj</dc:creator>
  <cp:lastModifiedBy>b.eszka@gmail.com</cp:lastModifiedBy>
  <cp:lastPrinted>2021-02-16T12:29:25Z</cp:lastPrinted>
  <dcterms:created xsi:type="dcterms:W3CDTF">2021-01-25T08:37:28Z</dcterms:created>
  <dcterms:modified xsi:type="dcterms:W3CDTF">2021-02-16T12:35:37Z</dcterms:modified>
</cp:coreProperties>
</file>